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225" windowWidth="14340" windowHeight="1131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D7" i="2" l="1"/>
  <c r="D13" i="2" l="1"/>
  <c r="D10" i="2"/>
  <c r="D11" i="2"/>
  <c r="D12" i="2"/>
  <c r="D9" i="2"/>
  <c r="D6" i="2"/>
  <c r="D14" i="2" l="1"/>
  <c r="I32" i="2"/>
  <c r="I21" i="2" l="1"/>
  <c r="I23" i="2" s="1"/>
  <c r="I25" i="2" l="1"/>
  <c r="I27" i="2"/>
  <c r="H29" i="2" l="1"/>
  <c r="I16" i="2"/>
  <c r="H28" i="2"/>
</calcChain>
</file>

<file path=xl/sharedStrings.xml><?xml version="1.0" encoding="utf-8"?>
<sst xmlns="http://schemas.openxmlformats.org/spreadsheetml/2006/main" count="38" uniqueCount="33">
  <si>
    <t>№</t>
  </si>
  <si>
    <t>Наименование показателя</t>
  </si>
  <si>
    <t>Конкурсы</t>
  </si>
  <si>
    <t>Запросы котировок</t>
  </si>
  <si>
    <t>ед.</t>
  </si>
  <si>
    <t>1.1.</t>
  </si>
  <si>
    <t>2</t>
  </si>
  <si>
    <t>2.1.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</si>
  <si>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</si>
  <si>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</si>
  <si>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</si>
  <si>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Суммарная начальная (максимальная) цена контрактов по таким несостоявшимся процедурам</t>
  </si>
  <si>
    <t>ед</t>
  </si>
  <si>
    <t>3.1.</t>
  </si>
  <si>
    <t>4.1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</si>
  <si>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</si>
  <si>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</si>
  <si>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>Некоторые закупки находятся на статусе "извещение размещено" и "процедура отменена"</t>
  </si>
  <si>
    <t>Ед. измерения</t>
  </si>
  <si>
    <t>Закупки, всего</t>
  </si>
  <si>
    <t>Аукционы</t>
  </si>
  <si>
    <t>руб.</t>
  </si>
  <si>
    <t xml:space="preserve">Всего объявлено процедур закупок, в том числе: </t>
  </si>
  <si>
    <t>В том числе завершенных процедур:</t>
  </si>
  <si>
    <t>часть 1</t>
  </si>
  <si>
    <t>все деньги в 1 полугодии 20</t>
  </si>
  <si>
    <t xml:space="preserve">НМЦК  состоявшихся </t>
  </si>
  <si>
    <t>конкурент в 2020</t>
  </si>
  <si>
    <t>конкур в 2019</t>
  </si>
  <si>
    <t>приложение 1.1</t>
  </si>
  <si>
    <t xml:space="preserve"> Информация об осуществлении муниципальными заказчиками конкурентных закупок за 1 полугодие 2023 года</t>
  </si>
  <si>
    <t>Количество несостоявшихся процедур, которые привели к заключению контракта      (отсутствие заявок, все заявки отклонены, иные причины)</t>
  </si>
  <si>
    <t>Количество несостоявшихся процедур, которые не привели к заключению контракта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</si>
</sst>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00\ _₽_-;\-* #,##0.0000\ _₽_-;_-* &quot;-&quot;????\ _₽_-;_-@_-"/>
    <numFmt numFmtId="165" formatCode="##,##0.00"/>
    <numFmt numFmtId="166" formatCode="##,##0"/>
    <numFmt numFmtId="167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Courier New"/>
      <family val="3"/>
      <charset val="204"/>
    </font>
    <font>
      <sz val="14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3" fontId="0" fillId="0" borderId="0" xfId="0" applyNumberFormat="1"/>
    <xf numFmtId="3" fontId="2" fillId="0" borderId="5" xfId="1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5" fillId="0" borderId="0" xfId="0" applyFont="1"/>
    <xf numFmtId="3" fontId="2" fillId="0" borderId="6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/>
    <xf numFmtId="43" fontId="0" fillId="0" borderId="0" xfId="0" applyNumberFormat="1" applyBorder="1"/>
    <xf numFmtId="4" fontId="0" fillId="0" borderId="0" xfId="0" applyNumberFormat="1"/>
    <xf numFmtId="0" fontId="3" fillId="0" borderId="5" xfId="1" applyFont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left" vertical="center" wrapText="1" indent="2"/>
    </xf>
    <xf numFmtId="0" fontId="3" fillId="0" borderId="5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2" fillId="0" borderId="0" xfId="0" applyFont="1"/>
    <xf numFmtId="43" fontId="2" fillId="0" borderId="0" xfId="2" applyFont="1" applyFill="1" applyBorder="1" applyAlignment="1">
      <alignment horizontal="center" vertical="center" wrapText="1"/>
    </xf>
    <xf numFmtId="43" fontId="10" fillId="0" borderId="0" xfId="0" applyNumberFormat="1" applyFont="1" applyBorder="1"/>
    <xf numFmtId="3" fontId="11" fillId="0" borderId="0" xfId="0" applyNumberFormat="1" applyFont="1" applyBorder="1"/>
    <xf numFmtId="4" fontId="0" fillId="0" borderId="0" xfId="0" applyNumberFormat="1" applyBorder="1"/>
    <xf numFmtId="4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3" fontId="13" fillId="0" borderId="0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2" applyFont="1" applyAlignment="1">
      <alignment wrapText="1"/>
    </xf>
    <xf numFmtId="43" fontId="0" fillId="0" borderId="0" xfId="0" applyNumberFormat="1" applyAlignment="1">
      <alignment wrapText="1"/>
    </xf>
    <xf numFmtId="43" fontId="14" fillId="0" borderId="0" xfId="0" applyNumberFormat="1" applyFont="1" applyAlignment="1">
      <alignment wrapText="1"/>
    </xf>
    <xf numFmtId="4" fontId="14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43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wrapText="1"/>
    </xf>
    <xf numFmtId="3" fontId="15" fillId="0" borderId="0" xfId="0" applyNumberFormat="1" applyFont="1" applyAlignment="1">
      <alignment wrapText="1"/>
    </xf>
    <xf numFmtId="165" fontId="16" fillId="0" borderId="0" xfId="0" applyNumberFormat="1" applyFont="1" applyFill="1" applyAlignment="1">
      <alignment horizontal="right" wrapText="1"/>
    </xf>
    <xf numFmtId="166" fontId="16" fillId="0" borderId="0" xfId="0" applyNumberFormat="1" applyFont="1" applyFill="1" applyAlignment="1">
      <alignment horizontal="right" wrapText="1"/>
    </xf>
    <xf numFmtId="164" fontId="15" fillId="0" borderId="0" xfId="0" applyNumberFormat="1" applyFont="1"/>
    <xf numFmtId="0" fontId="15" fillId="0" borderId="0" xfId="0" applyFont="1"/>
    <xf numFmtId="43" fontId="0" fillId="0" borderId="0" xfId="2" applyFont="1"/>
    <xf numFmtId="167" fontId="0" fillId="0" borderId="0" xfId="0" applyNumberFormat="1"/>
    <xf numFmtId="3" fontId="0" fillId="0" borderId="0" xfId="0" applyNumberFormat="1" applyBorder="1"/>
    <xf numFmtId="3" fontId="4" fillId="0" borderId="0" xfId="1" applyNumberFormat="1" applyFont="1" applyFill="1" applyBorder="1" applyAlignment="1">
      <alignment horizontal="center" vertical="center" wrapText="1"/>
    </xf>
    <xf numFmtId="167" fontId="15" fillId="0" borderId="0" xfId="0" applyNumberFormat="1" applyFont="1" applyAlignment="1">
      <alignment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43" fontId="18" fillId="0" borderId="12" xfId="2" applyFont="1" applyBorder="1" applyAlignment="1" applyProtection="1">
      <alignment horizontal="left" vertical="center"/>
    </xf>
    <xf numFmtId="3" fontId="19" fillId="0" borderId="5" xfId="1" applyNumberFormat="1" applyFont="1" applyFill="1" applyBorder="1" applyAlignment="1">
      <alignment horizontal="center" vertical="center" wrapText="1"/>
    </xf>
    <xf numFmtId="3" fontId="20" fillId="0" borderId="5" xfId="1" applyNumberFormat="1" applyFont="1" applyFill="1" applyBorder="1" applyAlignment="1">
      <alignment horizontal="center" vertical="center" wrapText="1"/>
    </xf>
    <xf numFmtId="43" fontId="17" fillId="0" borderId="12" xfId="2" applyFont="1" applyBorder="1" applyAlignment="1" applyProtection="1">
      <alignment horizontal="lef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E12" sqref="E12"/>
    </sheetView>
  </sheetViews>
  <sheetFormatPr defaultRowHeight="15" x14ac:dyDescent="0.25"/>
  <cols>
    <col min="1" max="1" width="4.7109375" customWidth="1"/>
    <col min="2" max="2" width="24.7109375" customWidth="1"/>
    <col min="3" max="3" width="7.5703125" customWidth="1"/>
    <col min="4" max="4" width="20.85546875" style="7" customWidth="1"/>
    <col min="5" max="5" width="21.42578125" customWidth="1"/>
    <col min="6" max="6" width="19.42578125" customWidth="1"/>
    <col min="7" max="7" width="18.7109375" customWidth="1"/>
    <col min="8" max="8" width="0.7109375" customWidth="1"/>
    <col min="9" max="9" width="0.42578125" customWidth="1"/>
    <col min="10" max="10" width="23" hidden="1" customWidth="1"/>
    <col min="11" max="11" width="23" customWidth="1"/>
    <col min="13" max="13" width="28.28515625" customWidth="1"/>
  </cols>
  <sheetData>
    <row r="1" spans="1:13" x14ac:dyDescent="0.25">
      <c r="D1"/>
      <c r="F1" s="59" t="s">
        <v>29</v>
      </c>
      <c r="G1" s="59"/>
    </row>
    <row r="2" spans="1:13" ht="24" customHeight="1" x14ac:dyDescent="0.25">
      <c r="A2" s="60" t="s">
        <v>30</v>
      </c>
      <c r="B2" s="60"/>
      <c r="C2" s="60"/>
      <c r="D2" s="60"/>
      <c r="E2" s="60"/>
      <c r="F2" s="60"/>
      <c r="G2" s="60"/>
    </row>
    <row r="3" spans="1:13" ht="15" customHeight="1" x14ac:dyDescent="0.25">
      <c r="A3" s="59"/>
      <c r="B3" s="59"/>
      <c r="C3" s="59"/>
      <c r="D3" s="59"/>
      <c r="E3" s="59"/>
      <c r="F3" s="59"/>
      <c r="G3" s="59"/>
    </row>
    <row r="4" spans="1:13" ht="30" customHeight="1" thickBot="1" x14ac:dyDescent="0.3">
      <c r="A4" s="53" t="s">
        <v>0</v>
      </c>
      <c r="B4" s="54" t="s">
        <v>1</v>
      </c>
      <c r="C4" s="54" t="s">
        <v>18</v>
      </c>
      <c r="D4" s="55" t="s">
        <v>19</v>
      </c>
      <c r="E4" s="56" t="s">
        <v>2</v>
      </c>
      <c r="F4" s="57" t="s">
        <v>20</v>
      </c>
      <c r="G4" s="57" t="s">
        <v>3</v>
      </c>
    </row>
    <row r="5" spans="1:13" ht="22.5" customHeight="1" thickBot="1" x14ac:dyDescent="0.3">
      <c r="A5" s="21">
        <v>1</v>
      </c>
      <c r="B5" s="5">
        <v>2</v>
      </c>
      <c r="C5" s="22">
        <v>3</v>
      </c>
      <c r="D5" s="23">
        <v>4</v>
      </c>
      <c r="E5" s="20">
        <v>5</v>
      </c>
      <c r="F5" s="9">
        <v>8</v>
      </c>
      <c r="G5" s="18">
        <v>9</v>
      </c>
    </row>
    <row r="6" spans="1:13" ht="31.5" customHeight="1" x14ac:dyDescent="0.25">
      <c r="A6" s="4">
        <v>1</v>
      </c>
      <c r="B6" s="10" t="s">
        <v>22</v>
      </c>
      <c r="C6" s="2" t="s">
        <v>4</v>
      </c>
      <c r="D6" s="4">
        <f>E6+F6+G6</f>
        <v>4921</v>
      </c>
      <c r="E6" s="8">
        <v>668</v>
      </c>
      <c r="F6" s="8">
        <v>3731</v>
      </c>
      <c r="G6" s="8">
        <v>522</v>
      </c>
      <c r="H6" s="19"/>
      <c r="I6" s="15"/>
      <c r="M6" s="50"/>
    </row>
    <row r="7" spans="1:13" ht="43.5" customHeight="1" x14ac:dyDescent="0.25">
      <c r="A7" s="6" t="s">
        <v>5</v>
      </c>
      <c r="B7" s="11" t="s">
        <v>15</v>
      </c>
      <c r="C7" s="2" t="s">
        <v>21</v>
      </c>
      <c r="D7" s="4">
        <f>E7+F7+G7</f>
        <v>16440462064.839998</v>
      </c>
      <c r="E7" s="2">
        <v>8530613013.4000006</v>
      </c>
      <c r="F7" s="2">
        <v>7520827831.8599987</v>
      </c>
      <c r="G7" s="2">
        <v>389021219.58000004</v>
      </c>
      <c r="H7" s="25"/>
      <c r="I7" s="16"/>
      <c r="J7" s="25"/>
      <c r="K7" s="7"/>
      <c r="M7" s="16"/>
    </row>
    <row r="8" spans="1:13" ht="25.5" customHeight="1" x14ac:dyDescent="0.25">
      <c r="A8" s="61" t="s">
        <v>23</v>
      </c>
      <c r="B8" s="62"/>
      <c r="C8" s="62"/>
      <c r="D8" s="62"/>
      <c r="E8" s="62"/>
      <c r="F8" s="62"/>
      <c r="G8" s="62"/>
      <c r="H8" s="25"/>
      <c r="I8" s="16"/>
      <c r="J8" s="25"/>
      <c r="M8" s="16"/>
    </row>
    <row r="9" spans="1:13" ht="21" x14ac:dyDescent="0.25">
      <c r="A9" s="3" t="s">
        <v>6</v>
      </c>
      <c r="B9" s="12" t="s">
        <v>16</v>
      </c>
      <c r="C9" s="2" t="s">
        <v>4</v>
      </c>
      <c r="D9" s="4">
        <f>E9+F9+G9</f>
        <v>2603</v>
      </c>
      <c r="E9" s="2">
        <v>301</v>
      </c>
      <c r="F9" s="2">
        <v>2079</v>
      </c>
      <c r="G9" s="2">
        <v>223</v>
      </c>
      <c r="H9" s="16"/>
      <c r="I9" s="15"/>
      <c r="J9" s="30"/>
      <c r="M9" s="15"/>
    </row>
    <row r="10" spans="1:13" ht="33.75" x14ac:dyDescent="0.3">
      <c r="A10" s="6" t="s">
        <v>7</v>
      </c>
      <c r="B10" s="13" t="s">
        <v>8</v>
      </c>
      <c r="C10" s="2" t="s">
        <v>21</v>
      </c>
      <c r="D10" s="4">
        <f t="shared" ref="D10:D14" si="0">E10+F10+G10</f>
        <v>7215245682.7699995</v>
      </c>
      <c r="E10" s="63">
        <v>3665827108.900001</v>
      </c>
      <c r="F10" s="63">
        <v>3403472791.349998</v>
      </c>
      <c r="G10" s="63">
        <v>145945782.52000007</v>
      </c>
      <c r="H10" s="26"/>
      <c r="I10" s="16"/>
      <c r="J10" s="14"/>
      <c r="M10" s="15"/>
    </row>
    <row r="11" spans="1:13" ht="68.25" customHeight="1" x14ac:dyDescent="0.3">
      <c r="A11" s="3" t="s">
        <v>9</v>
      </c>
      <c r="B11" s="12" t="s">
        <v>31</v>
      </c>
      <c r="C11" s="2" t="s">
        <v>12</v>
      </c>
      <c r="D11" s="4">
        <f t="shared" si="0"/>
        <v>1661</v>
      </c>
      <c r="E11" s="2">
        <v>281</v>
      </c>
      <c r="F11" s="2">
        <v>1170</v>
      </c>
      <c r="G11" s="2">
        <v>210</v>
      </c>
      <c r="H11" s="27"/>
      <c r="I11" s="16"/>
      <c r="M11" s="15"/>
    </row>
    <row r="12" spans="1:13" ht="48.75" customHeight="1" x14ac:dyDescent="0.25">
      <c r="A12" s="6" t="s">
        <v>13</v>
      </c>
      <c r="B12" s="13" t="s">
        <v>10</v>
      </c>
      <c r="C12" s="2" t="s">
        <v>21</v>
      </c>
      <c r="D12" s="4">
        <f t="shared" si="0"/>
        <v>6245169996.2699995</v>
      </c>
      <c r="E12" s="63">
        <v>3534726474.1599994</v>
      </c>
      <c r="F12" s="63">
        <v>2537169656.7299995</v>
      </c>
      <c r="G12" s="63">
        <v>173273865.37999997</v>
      </c>
      <c r="H12" s="25"/>
      <c r="I12" s="16"/>
      <c r="M12" s="15"/>
    </row>
    <row r="13" spans="1:13" ht="39" customHeight="1" x14ac:dyDescent="0.25">
      <c r="A13" s="3">
        <v>4</v>
      </c>
      <c r="B13" s="12" t="s">
        <v>32</v>
      </c>
      <c r="C13" s="2" t="s">
        <v>4</v>
      </c>
      <c r="D13" s="64">
        <f>E13+F13+G13</f>
        <v>486</v>
      </c>
      <c r="E13" s="65">
        <v>16</v>
      </c>
      <c r="F13" s="65">
        <v>387</v>
      </c>
      <c r="G13" s="65">
        <v>83</v>
      </c>
      <c r="H13" s="28"/>
      <c r="I13" s="29"/>
      <c r="M13" s="15"/>
    </row>
    <row r="14" spans="1:13" ht="45" x14ac:dyDescent="0.25">
      <c r="A14" s="6" t="s">
        <v>14</v>
      </c>
      <c r="B14" s="13" t="s">
        <v>11</v>
      </c>
      <c r="C14" s="2" t="s">
        <v>21</v>
      </c>
      <c r="D14" s="64">
        <f t="shared" si="0"/>
        <v>1366404925.2500002</v>
      </c>
      <c r="E14" s="66">
        <v>284709395.19999999</v>
      </c>
      <c r="F14" s="66">
        <v>1027650315.0200003</v>
      </c>
      <c r="G14" s="66">
        <v>54045215.030000001</v>
      </c>
      <c r="H14" s="14"/>
      <c r="I14" s="14"/>
      <c r="M14" s="15"/>
    </row>
    <row r="15" spans="1:13" x14ac:dyDescent="0.25">
      <c r="A15" s="24"/>
      <c r="B15" s="58" t="s">
        <v>17</v>
      </c>
      <c r="C15" s="58"/>
      <c r="D15" s="58"/>
      <c r="E15" s="58"/>
      <c r="F15" s="58"/>
      <c r="G15" s="58"/>
      <c r="M15" s="51"/>
    </row>
    <row r="16" spans="1:13" x14ac:dyDescent="0.25">
      <c r="B16" s="1"/>
      <c r="D16" s="1"/>
      <c r="H16" s="14"/>
      <c r="I16" t="e">
        <f>D13/E18*100</f>
        <v>#DIV/0!</v>
      </c>
      <c r="M16" s="25"/>
    </row>
    <row r="17" spans="2:13" x14ac:dyDescent="0.25">
      <c r="B17" s="1"/>
      <c r="D17" s="1"/>
      <c r="E17" s="14"/>
      <c r="F17" s="49"/>
      <c r="G17" s="49"/>
      <c r="H17" s="14"/>
      <c r="I17" s="14"/>
      <c r="M17" s="15"/>
    </row>
    <row r="18" spans="2:13" ht="15.75" x14ac:dyDescent="0.25">
      <c r="B18" s="1"/>
      <c r="C18" s="34"/>
      <c r="D18" s="37"/>
      <c r="E18" s="38"/>
      <c r="F18" s="39"/>
      <c r="G18" s="39"/>
      <c r="H18" s="31"/>
      <c r="I18" s="35">
        <v>19140669432.560001</v>
      </c>
      <c r="J18" s="34" t="s">
        <v>27</v>
      </c>
      <c r="K18" s="34"/>
      <c r="M18" s="15"/>
    </row>
    <row r="19" spans="2:13" ht="15.75" x14ac:dyDescent="0.25">
      <c r="B19" s="14"/>
      <c r="C19" s="34"/>
      <c r="D19" s="40"/>
      <c r="E19" s="41"/>
      <c r="F19" s="40"/>
      <c r="G19" s="39"/>
      <c r="H19" s="31"/>
      <c r="I19" s="33">
        <v>880914803.60000002</v>
      </c>
      <c r="J19" s="34">
        <v>4.5</v>
      </c>
      <c r="K19" s="34"/>
      <c r="M19" s="15"/>
    </row>
    <row r="20" spans="2:13" ht="15.75" x14ac:dyDescent="0.25">
      <c r="B20" s="14"/>
      <c r="C20" s="36"/>
      <c r="D20" s="43"/>
      <c r="E20" s="41"/>
      <c r="F20" s="39"/>
      <c r="G20" s="39"/>
      <c r="H20" s="32"/>
      <c r="I20" s="33">
        <v>5641450366.2200003</v>
      </c>
      <c r="J20" s="34" t="s">
        <v>24</v>
      </c>
      <c r="K20" s="34"/>
      <c r="M20" s="16"/>
    </row>
    <row r="21" spans="2:13" ht="30" x14ac:dyDescent="0.25">
      <c r="B21" s="17"/>
      <c r="C21" s="34"/>
      <c r="D21" s="40"/>
      <c r="E21" s="41"/>
      <c r="F21" s="39"/>
      <c r="G21" s="39"/>
      <c r="H21" s="32"/>
      <c r="I21" s="33">
        <f>SUM(I18:I20)</f>
        <v>25663034602.380001</v>
      </c>
      <c r="J21" s="34" t="s">
        <v>25</v>
      </c>
      <c r="K21" s="34"/>
      <c r="M21" s="50"/>
    </row>
    <row r="22" spans="2:13" x14ac:dyDescent="0.25">
      <c r="B22" s="49"/>
      <c r="C22" s="34"/>
      <c r="D22" s="40"/>
      <c r="E22" s="40"/>
      <c r="F22" s="39"/>
      <c r="G22" s="39"/>
      <c r="H22" s="34"/>
      <c r="I22" s="34"/>
      <c r="J22" s="34"/>
      <c r="K22" s="34"/>
      <c r="M22" s="15"/>
    </row>
    <row r="23" spans="2:13" x14ac:dyDescent="0.25">
      <c r="C23" s="34"/>
      <c r="D23" s="52"/>
      <c r="E23" s="39"/>
      <c r="F23" s="39"/>
      <c r="G23" s="42"/>
      <c r="H23" s="34"/>
      <c r="I23" s="34">
        <f>I18/I21*100</f>
        <v>74.58459114100593</v>
      </c>
      <c r="J23" s="34"/>
      <c r="K23" s="34"/>
      <c r="M23" s="15"/>
    </row>
    <row r="24" spans="2:13" x14ac:dyDescent="0.25">
      <c r="C24" s="34"/>
      <c r="D24" s="40"/>
      <c r="E24" s="40"/>
      <c r="F24" s="39"/>
      <c r="G24" s="39"/>
      <c r="H24" s="34"/>
      <c r="I24" s="34"/>
      <c r="J24" s="34"/>
      <c r="K24" s="34"/>
      <c r="M24" s="15"/>
    </row>
    <row r="25" spans="2:13" x14ac:dyDescent="0.25">
      <c r="C25" s="34"/>
      <c r="D25" s="39"/>
      <c r="E25" s="39"/>
      <c r="F25" s="39"/>
      <c r="G25" s="39"/>
      <c r="H25" s="34"/>
      <c r="I25" s="36">
        <f>D10/I21*100</f>
        <v>28.115325387516155</v>
      </c>
      <c r="J25" s="34" t="s">
        <v>26</v>
      </c>
      <c r="K25" s="34"/>
      <c r="M25" s="15"/>
    </row>
    <row r="26" spans="2:13" x14ac:dyDescent="0.25">
      <c r="B26" s="1"/>
      <c r="C26" s="34"/>
      <c r="D26" s="43"/>
      <c r="E26" s="39"/>
      <c r="F26" s="39"/>
      <c r="G26" s="39"/>
      <c r="H26" s="34"/>
      <c r="I26" s="34"/>
      <c r="J26" s="34"/>
      <c r="K26" s="34"/>
      <c r="M26" s="15"/>
    </row>
    <row r="27" spans="2:13" x14ac:dyDescent="0.25">
      <c r="C27" s="34"/>
      <c r="D27" s="40"/>
      <c r="E27" s="39"/>
      <c r="F27" s="39"/>
      <c r="G27" s="39"/>
      <c r="H27" s="34"/>
      <c r="I27" s="34">
        <f>F6/D6*100</f>
        <v>75.817923186344245</v>
      </c>
      <c r="J27" s="34"/>
      <c r="K27" s="34"/>
      <c r="M27" s="15"/>
    </row>
    <row r="28" spans="2:13" x14ac:dyDescent="0.25">
      <c r="C28" s="34"/>
      <c r="D28" s="39"/>
      <c r="E28" s="44"/>
      <c r="F28" s="44"/>
      <c r="G28" s="45"/>
      <c r="H28" s="34" t="e">
        <f>#REF!/E18*100</f>
        <v>#REF!</v>
      </c>
      <c r="I28" s="34"/>
      <c r="J28" s="34"/>
      <c r="K28" s="34"/>
      <c r="M28" s="15"/>
    </row>
    <row r="29" spans="2:13" x14ac:dyDescent="0.25">
      <c r="C29" s="34"/>
      <c r="D29" s="39"/>
      <c r="E29" s="39"/>
      <c r="F29" s="39"/>
      <c r="G29" s="39"/>
      <c r="H29" s="36" t="e">
        <f>#REF!/D18*100</f>
        <v>#REF!</v>
      </c>
      <c r="I29" s="34"/>
      <c r="J29" s="34"/>
      <c r="K29" s="34"/>
      <c r="M29" s="15"/>
    </row>
    <row r="30" spans="2:13" x14ac:dyDescent="0.25">
      <c r="C30" s="34"/>
      <c r="D30" s="39"/>
      <c r="E30" s="39"/>
      <c r="F30" s="39"/>
      <c r="G30" s="39"/>
      <c r="H30" s="34"/>
      <c r="I30" s="34">
        <v>14424008348.93</v>
      </c>
      <c r="J30" s="34" t="s">
        <v>28</v>
      </c>
      <c r="K30" s="34"/>
    </row>
    <row r="31" spans="2:13" x14ac:dyDescent="0.25">
      <c r="C31" s="34"/>
      <c r="D31" s="39"/>
      <c r="E31" s="39"/>
      <c r="F31" s="39"/>
      <c r="G31" s="39"/>
      <c r="H31" s="34"/>
      <c r="I31" s="34"/>
      <c r="J31" s="34"/>
      <c r="K31" s="34"/>
    </row>
    <row r="32" spans="2:13" x14ac:dyDescent="0.25">
      <c r="B32" s="14"/>
      <c r="D32" s="46"/>
      <c r="E32" s="47"/>
      <c r="F32" s="47"/>
      <c r="G32" s="47"/>
      <c r="I32" s="14">
        <f>I18/I30*100</f>
        <v>132.70007177983845</v>
      </c>
    </row>
    <row r="33" spans="2:4" x14ac:dyDescent="0.25">
      <c r="D33"/>
    </row>
    <row r="34" spans="2:4" x14ac:dyDescent="0.25">
      <c r="D34"/>
    </row>
    <row r="35" spans="2:4" x14ac:dyDescent="0.25">
      <c r="D35"/>
    </row>
    <row r="36" spans="2:4" x14ac:dyDescent="0.25">
      <c r="D36"/>
    </row>
    <row r="37" spans="2:4" x14ac:dyDescent="0.25">
      <c r="D37"/>
    </row>
    <row r="38" spans="2:4" x14ac:dyDescent="0.25">
      <c r="D38"/>
    </row>
    <row r="39" spans="2:4" x14ac:dyDescent="0.25">
      <c r="D39"/>
    </row>
    <row r="40" spans="2:4" x14ac:dyDescent="0.25">
      <c r="D40"/>
    </row>
    <row r="41" spans="2:4" x14ac:dyDescent="0.25">
      <c r="D41" s="48"/>
    </row>
    <row r="42" spans="2:4" x14ac:dyDescent="0.25">
      <c r="D42" s="48"/>
    </row>
    <row r="43" spans="2:4" x14ac:dyDescent="0.25">
      <c r="D43" s="48"/>
    </row>
    <row r="44" spans="2:4" x14ac:dyDescent="0.25">
      <c r="D44" s="48"/>
    </row>
    <row r="45" spans="2:4" x14ac:dyDescent="0.25">
      <c r="B45" s="48"/>
      <c r="D45" s="48"/>
    </row>
    <row r="46" spans="2:4" x14ac:dyDescent="0.25">
      <c r="D46"/>
    </row>
    <row r="47" spans="2:4" x14ac:dyDescent="0.25">
      <c r="D47"/>
    </row>
    <row r="48" spans="2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</sheetData>
  <mergeCells count="5">
    <mergeCell ref="B15:G15"/>
    <mergeCell ref="F1:G1"/>
    <mergeCell ref="A2:G2"/>
    <mergeCell ref="A3:G3"/>
    <mergeCell ref="A8:G8"/>
  </mergeCells>
  <pageMargins left="0.23622047244094491" right="0.23622047244094491" top="0.74803149606299213" bottom="0.74803149606299213" header="0.31496062992125984" footer="0.31496062992125984"/>
  <pageSetup paperSize="9" scale="83" orientation="portrait" horizontalDpi="0" verticalDpi="0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2020-08-21T08:29:00Z</cp:lastPrinted>
  <dcterms:created xsi:type="dcterms:W3CDTF">2018-02-21T10:55:07Z</dcterms:created>
  <dcterms:modified xsi:type="dcterms:W3CDTF">2023-08-07T14:27:55Z</dcterms:modified>
</cp:coreProperties>
</file>