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8900" windowHeight="11310"/>
  </bookViews>
  <sheets>
    <sheet name="Лист1" sheetId="1" r:id="rId1"/>
  </sheets>
  <definedNames>
    <definedName name="_xlnm.Print_Area" localSheetId="0">Лист1!$A$2:$R$69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6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6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6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8" i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D50" i="1"/>
  <c r="E50" i="1"/>
  <c r="F50" i="1"/>
  <c r="G50" i="1"/>
  <c r="K50" i="1"/>
  <c r="L50" i="1"/>
  <c r="M50" i="1"/>
  <c r="N50" i="1"/>
  <c r="O50" i="1"/>
  <c r="P50" i="1"/>
  <c r="Q50" i="1"/>
  <c r="R50" i="1"/>
  <c r="C50" i="1"/>
  <c r="R69" i="1"/>
  <c r="K69" i="1"/>
  <c r="L69" i="1"/>
  <c r="M69" i="1"/>
  <c r="N69" i="1"/>
  <c r="O69" i="1"/>
  <c r="P69" i="1"/>
  <c r="Q69" i="1"/>
  <c r="D69" i="1"/>
  <c r="E69" i="1"/>
  <c r="F69" i="1"/>
  <c r="G69" i="1"/>
  <c r="C69" i="1"/>
  <c r="J69" i="1" l="1"/>
  <c r="H50" i="1"/>
  <c r="H69" i="1"/>
  <c r="I50" i="1"/>
  <c r="I69" i="1"/>
  <c r="J50" i="1"/>
</calcChain>
</file>

<file path=xl/sharedStrings.xml><?xml version="1.0" encoding="utf-8"?>
<sst xmlns="http://schemas.openxmlformats.org/spreadsheetml/2006/main" count="101" uniqueCount="96">
  <si>
    <t>8.1</t>
  </si>
  <si>
    <t>8.2</t>
  </si>
  <si>
    <t>Комитет по дорожному хозяйству Ленинградской области</t>
  </si>
  <si>
    <t>Избирательная комиссия Ленинградской области</t>
  </si>
  <si>
    <t>Архивное управление Ленинградской области</t>
  </si>
  <si>
    <t>Законодательное собрание Ленинградской области</t>
  </si>
  <si>
    <t>Комитет государственного заказа Ленинградской области</t>
  </si>
  <si>
    <t>Комитет государственного экологического надзора Ленинградской области</t>
  </si>
  <si>
    <t>Комитет общего и профессионального образования Ленинградской области</t>
  </si>
  <si>
    <t>Комитет по агропромышленному и рыбохозяйственному комплексу Ленинградской области</t>
  </si>
  <si>
    <t>Комитет по печати Ленинградской области</t>
  </si>
  <si>
    <t>Комитет по природным ресурсам Ленинградской области</t>
  </si>
  <si>
    <t>Комитет по топливно-энергетическому комплексу Ленинградской области</t>
  </si>
  <si>
    <t>Комитет правопорядка и безопасности Ленинградской области</t>
  </si>
  <si>
    <t>Комитет финансов Ленинградской области</t>
  </si>
  <si>
    <t>Комитет экономического развития и инвестиционной деятельности Ленинградской области</t>
  </si>
  <si>
    <t>Ленинградский областной комитет по управлению государственным имуществом</t>
  </si>
  <si>
    <t>Управление ветеринарии Ленинградской области</t>
  </si>
  <si>
    <t>Управление делами Правительства Ленинградской области</t>
  </si>
  <si>
    <t>Комитет по здравоохранению Ленинградской области</t>
  </si>
  <si>
    <t>Представительство Губернатора и Правительства Ленинградской области при Правительстве Российской Федерации</t>
  </si>
  <si>
    <t>Уполномоченный по правам человека в Ленинградской области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</si>
  <si>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</si>
  <si>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</si>
  <si>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</si>
  <si>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</si>
  <si>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</si>
  <si>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</si>
  <si>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</si>
  <si>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Кировский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</si>
  <si>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</si>
  <si>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</si>
  <si>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</si>
  <si>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</si>
  <si>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</si>
  <si>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</si>
  <si>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</si>
  <si>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</si>
  <si>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</si>
  <si>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Киришский муниципальный район</t>
  </si>
  <si>
    <t>Комитет градостроительной политики Ленинградской области</t>
  </si>
  <si>
    <t>Комитет по труду и занятости населения Ленинградской области</t>
  </si>
  <si>
    <t>Комитет по строительству Ленинградской области</t>
  </si>
  <si>
    <t>Комитет государственного строительного надзора и государственной экспертизы Ленинградской области</t>
  </si>
  <si>
    <t>Комитет Ленинградской области по обращению с отходами</t>
  </si>
  <si>
    <t>Комитет Ленинградской области по транспорту</t>
  </si>
  <si>
    <t>Комитет общественных коммуникаций Ленинградской области</t>
  </si>
  <si>
    <t>Комитет по культуре и туризму Ленинградской области</t>
  </si>
  <si>
    <t>Комитет по местному самоуправлению, межнациональным и межконфессиональным отношениям Ленинградской области</t>
  </si>
  <si>
    <t>Комитет по молодежной политике Ленинградской области</t>
  </si>
  <si>
    <t>Комитет по охране, контролю и регулированию использования объектов животного мира Ленинградской области</t>
  </si>
  <si>
    <t>Комитет по развитию малого, среднего бизнеса и потребительского рынка Ленинградской области</t>
  </si>
  <si>
    <t>Комитет по сохранению культурного наследия Ленинградской области</t>
  </si>
  <si>
    <t>Комитет цифрового развития Ленинградской области</t>
  </si>
  <si>
    <t>Комитет по социальной защите населения Ленинградской области</t>
  </si>
  <si>
    <t>Комитет по физической культуре и спорту Ленинградской области</t>
  </si>
  <si>
    <t>Управление записи актов гражданского состояния Ленинградской области</t>
  </si>
  <si>
    <t>Управление Ленинградской области по государственному техническому надзору и контролю</t>
  </si>
  <si>
    <t>Комитет по жилищно-коммунальному хозяйству Ленинградской области</t>
  </si>
  <si>
    <t>3.1</t>
  </si>
  <si>
    <t>5.1</t>
  </si>
  <si>
    <t>5.2</t>
  </si>
  <si>
    <t>6.1</t>
  </si>
  <si>
    <t>7.1</t>
  </si>
  <si>
    <t>4.1</t>
  </si>
  <si>
    <t>4.2</t>
  </si>
  <si>
    <t>5</t>
  </si>
  <si>
    <t>7</t>
  </si>
  <si>
    <t>7.2</t>
  </si>
  <si>
    <t>8</t>
  </si>
  <si>
    <t>№ п/п</t>
  </si>
  <si>
    <t>Наименование заказчика</t>
  </si>
  <si>
    <t>Итого по ГРБС</t>
  </si>
  <si>
    <t>Всего, тыс. руб.</t>
  </si>
  <si>
    <t>В том числе посредсвом ЭМ ЛО, тыс. руб.</t>
  </si>
  <si>
    <t>Итого по муниципальным заказчикам муниципального района (городского округа)</t>
  </si>
  <si>
    <t>Кол-во контрактов, заключенных с СМП, ед.</t>
  </si>
  <si>
    <t>Кол-во СМП, с которыми заключены контракты, ед.</t>
  </si>
  <si>
    <t>В том числе с СМП ЛО, тыс. руб.</t>
  </si>
  <si>
    <t>В том числе посредсвом ЭМ ЛО 
%</t>
  </si>
  <si>
    <t>Всего 
(%)</t>
  </si>
  <si>
    <t>В том числе с СМП ЛО, %</t>
  </si>
  <si>
    <t>Всего,
ед.</t>
  </si>
  <si>
    <t>В том числе посредсвом ЭМ 
ед.</t>
  </si>
  <si>
    <t>В том числе посредсвом ЭМ ЛО, ед.</t>
  </si>
  <si>
    <t>В том числе СМП ЛО, ед.</t>
  </si>
  <si>
    <t>В том числе СМП СПб, ед.</t>
  </si>
  <si>
    <t>Общая стоимость контрактов, заключенных в текущем финансовом году на основании пунктов 4 и 5 части 1 статьи 93
Федерального закона № 44- ФЗ, тыс. руб.</t>
  </si>
  <si>
    <t>Стоимость контрактов, заключенных с СМП в текущем финансовом году на основании пунктов 4 и 5 части 1
статьи 93 Федерального закона № 44- ФЗ, тыс. руб.</t>
  </si>
  <si>
    <t>Доля контрактов, заключенных с СМП в текущем финансовом году на основании пунктов 4 и 5 части 1 статьи 93
Федерального закона № 44-ФЗ, в общей стоимости контрактов, заключенных в текущем финансовом году на основании пунктов 4 и 5 части 1 статьи 93
Федерального закона № 44-ФЗ, %</t>
  </si>
  <si>
    <t>Количество контрактов, заключенных в текущем финансовом году на основании пунктов 4 и 5
части 1 статьи 93
Федерального закона № 44- ФЗ, ед.</t>
  </si>
  <si>
    <t>Уполномоченный по правам ребенка в Ленинградской области</t>
  </si>
  <si>
    <t>Контрольно-счетная палата Ленинградской области</t>
  </si>
  <si>
    <t>Уполномоченный по защите прав предпринимателей в Ленинградской области</t>
  </si>
  <si>
    <t>ОТЧЕТ по состоянию на  31.06.2023	
 об объеме контрактов, заключенных государственными и муниципальными заказчиками Ленинградской области
с субъектами малого предпринимательства в текущем финансовом году на основании пунктов 4 и 5 части 1 статьи 93 Федерального закона N 44-ФЗ, в том числе посредством Электронного магазина Ленинградской области
(далее – ЭМ ЛО)
(на отчетную дату нарастающим итогом)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</si>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</sst>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1" fillId="3" borderId="7" xfId="0" applyFont="1" applyFill="1" applyBorder="1" applyAlignment="1">
      <alignment wrapText="1"/>
    </xf>
    <xf numFmtId="0" fontId="1" fillId="3" borderId="7" xfId="0" applyFont="1" applyFill="1" applyBorder="1"/>
    <xf numFmtId="0" fontId="3" fillId="2" borderId="7" xfId="0" applyFont="1" applyFill="1" applyBorder="1" applyAlignment="1">
      <alignment horizontal="right" wrapText="1"/>
    </xf>
    <xf numFmtId="0" fontId="3" fillId="2" borderId="7" xfId="0" applyFont="1" applyFill="1" applyBorder="1"/>
    <xf numFmtId="0" fontId="1" fillId="2" borderId="7" xfId="0" applyFont="1" applyFill="1" applyBorder="1"/>
    <xf numFmtId="4" fontId="3" fillId="2" borderId="7" xfId="0" applyNumberFormat="1" applyFont="1" applyFill="1" applyBorder="1"/>
    <xf numFmtId="0" fontId="0" fillId="4" borderId="0" xfId="0" applyFill="1"/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9" fontId="3" fillId="2" borderId="7" xfId="2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2" borderId="5" xfId="0" applyFont="1" applyFill="1" applyBorder="1"/>
    <xf numFmtId="0" fontId="3" fillId="2" borderId="14" xfId="0" applyFont="1" applyFill="1" applyBorder="1" applyAlignment="1">
      <alignment horizontal="right" wrapText="1"/>
    </xf>
    <xf numFmtId="4" fontId="3" fillId="2" borderId="14" xfId="0" applyNumberFormat="1" applyFont="1" applyFill="1" applyBorder="1"/>
    <xf numFmtId="9" fontId="3" fillId="2" borderId="14" xfId="2" applyFont="1" applyFill="1" applyBorder="1"/>
    <xf numFmtId="0" fontId="0" fillId="0" borderId="15" xfId="0" applyBorder="1"/>
    <xf numFmtId="0" fontId="5" fillId="0" borderId="0" xfId="0" applyFont="1" applyAlignment="1">
      <alignment horizontal="right"/>
    </xf>
    <xf numFmtId="4" fontId="1" fillId="3" borderId="7" xfId="0" applyNumberFormat="1" applyFont="1" applyFill="1" applyBorder="1"/>
    <xf numFmtId="9" fontId="1" fillId="3" borderId="8" xfId="2" applyFont="1" applyFill="1" applyBorder="1"/>
    <xf numFmtId="0" fontId="3" fillId="2" borderId="14" xfId="0" applyNumberFormat="1" applyFont="1" applyFill="1" applyBorder="1"/>
    <xf numFmtId="0" fontId="3" fillId="2" borderId="7" xfId="0" applyNumberFormat="1" applyFont="1" applyFill="1" applyBorder="1"/>
    <xf numFmtId="0" fontId="5" fillId="0" borderId="0" xfId="0" applyFont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1" fillId="0" borderId="12" xfId="0" applyFont="1" applyFill="1" applyBorder="1"/>
    <xf numFmtId="0" fontId="3" fillId="0" borderId="12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1" fillId="2" borderId="14" xfId="0" applyFont="1" applyFill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top" wrapText="1"/>
    </xf>
    <xf numFmtId="49" fontId="1" fillId="0" borderId="19" xfId="0" applyNumberFormat="1" applyFont="1" applyBorder="1" applyAlignment="1">
      <alignment horizontal="center" vertical="top" wrapText="1"/>
    </xf>
    <xf numFmtId="0" fontId="0" fillId="4" borderId="0" xfId="0" applyFill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9"/>
  <sheetViews>
    <sheetView tabSelected="1" zoomScale="80" zoomScaleNormal="80" workbookViewId="0">
      <selection activeCell="O1" sqref="O1:R1"/>
    </sheetView>
  </sheetViews>
  <sheetFormatPr defaultColWidth="11.140625" defaultRowHeight="15" x14ac:dyDescent="0.25"/>
  <cols>
    <col min="1" max="1" width="5.7109375" customWidth="1"/>
    <col min="2" max="2" width="48.7109375" customWidth="1"/>
    <col min="3" max="3" width="12.28515625" customWidth="1"/>
    <col min="5" max="5" width="13.140625" customWidth="1"/>
    <col min="7" max="7" width="13.140625" customWidth="1"/>
    <col min="8" max="8" width="6" customWidth="1"/>
    <col min="9" max="9" width="5.85546875" customWidth="1"/>
    <col min="10" max="10" width="5.7109375" customWidth="1"/>
    <col min="11" max="11" width="8.28515625" customWidth="1"/>
    <col min="12" max="12" width="7.42578125" customWidth="1"/>
    <col min="13" max="13" width="8.85546875" customWidth="1"/>
    <col min="14" max="14" width="6.7109375" style="10" customWidth="1"/>
    <col min="15" max="15" width="8.140625" style="10" customWidth="1"/>
    <col min="16" max="16" width="8.85546875" style="10" customWidth="1"/>
    <col min="17" max="18" width="8.5703125" style="10" customWidth="1"/>
    <col min="19" max="28" width="11.140625" style="39"/>
  </cols>
  <sheetData>
    <row r="1" spans="1:28" ht="28.5" customHeight="1" x14ac:dyDescent="0.25">
      <c r="O1" s="50" t="s">
        <v>95</v>
      </c>
      <c r="P1" s="50"/>
      <c r="Q1" s="50"/>
      <c r="R1" s="50"/>
    </row>
    <row r="2" spans="1:28" ht="96" customHeight="1" x14ac:dyDescent="0.3">
      <c r="B2" s="26" t="s">
        <v>94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43"/>
      <c r="T2" s="43"/>
      <c r="U2" s="43"/>
      <c r="V2" s="43"/>
      <c r="W2" s="43"/>
      <c r="X2" s="43"/>
      <c r="Y2" s="43"/>
      <c r="Z2" s="43"/>
      <c r="AA2" s="43"/>
    </row>
    <row r="3" spans="1:28" ht="19.5" thickBot="1" x14ac:dyDescent="0.35">
      <c r="A3" s="20"/>
      <c r="M3" s="21"/>
      <c r="R3" s="21"/>
      <c r="S3" s="43"/>
      <c r="T3" s="43"/>
      <c r="U3" s="43"/>
      <c r="V3" s="43"/>
      <c r="W3" s="43"/>
      <c r="X3" s="43"/>
      <c r="Y3" s="43"/>
      <c r="Z3" s="43"/>
      <c r="AA3" s="43"/>
    </row>
    <row r="4" spans="1:28" s="1" customFormat="1" ht="113.25" customHeight="1" x14ac:dyDescent="0.2">
      <c r="A4" s="34" t="s">
        <v>70</v>
      </c>
      <c r="B4" s="34" t="s">
        <v>71</v>
      </c>
      <c r="C4" s="36" t="s">
        <v>87</v>
      </c>
      <c r="D4" s="38"/>
      <c r="E4" s="36" t="s">
        <v>88</v>
      </c>
      <c r="F4" s="37"/>
      <c r="G4" s="38"/>
      <c r="H4" s="36" t="s">
        <v>89</v>
      </c>
      <c r="I4" s="37"/>
      <c r="J4" s="38"/>
      <c r="K4" s="36" t="s">
        <v>90</v>
      </c>
      <c r="L4" s="38"/>
      <c r="M4" s="29" t="s">
        <v>76</v>
      </c>
      <c r="N4" s="30"/>
      <c r="O4" s="31"/>
      <c r="P4" s="29" t="s">
        <v>77</v>
      </c>
      <c r="Q4" s="30"/>
      <c r="R4" s="30"/>
      <c r="S4" s="44"/>
      <c r="T4" s="44"/>
      <c r="U4" s="44"/>
      <c r="V4" s="44"/>
      <c r="W4" s="44"/>
      <c r="X4" s="44"/>
      <c r="Y4" s="44"/>
      <c r="Z4" s="44"/>
      <c r="AA4" s="44"/>
      <c r="AB4" s="40"/>
    </row>
    <row r="5" spans="1:28" s="1" customFormat="1" ht="90" thickBot="1" x14ac:dyDescent="0.25">
      <c r="A5" s="35"/>
      <c r="B5" s="35"/>
      <c r="C5" s="2" t="s">
        <v>73</v>
      </c>
      <c r="D5" s="11" t="s">
        <v>74</v>
      </c>
      <c r="E5" s="2" t="s">
        <v>73</v>
      </c>
      <c r="F5" s="11" t="s">
        <v>74</v>
      </c>
      <c r="G5" s="12" t="s">
        <v>78</v>
      </c>
      <c r="H5" s="2" t="s">
        <v>80</v>
      </c>
      <c r="I5" s="11" t="s">
        <v>79</v>
      </c>
      <c r="J5" s="12" t="s">
        <v>81</v>
      </c>
      <c r="K5" s="2" t="s">
        <v>82</v>
      </c>
      <c r="L5" s="11" t="s">
        <v>83</v>
      </c>
      <c r="M5" s="2" t="s">
        <v>82</v>
      </c>
      <c r="N5" s="11" t="s">
        <v>84</v>
      </c>
      <c r="O5" s="12" t="s">
        <v>85</v>
      </c>
      <c r="P5" s="2" t="s">
        <v>82</v>
      </c>
      <c r="Q5" s="11" t="s">
        <v>85</v>
      </c>
      <c r="R5" s="47" t="s">
        <v>86</v>
      </c>
      <c r="S5" s="44"/>
      <c r="T5" s="44"/>
      <c r="U5" s="44"/>
      <c r="V5" s="44"/>
      <c r="W5" s="44"/>
      <c r="X5" s="44"/>
      <c r="Y5" s="44"/>
      <c r="Z5" s="44"/>
      <c r="AA5" s="44"/>
      <c r="AB5" s="40"/>
    </row>
    <row r="6" spans="1:28" s="3" customFormat="1" ht="12.75" x14ac:dyDescent="0.2">
      <c r="A6" s="32">
        <v>1</v>
      </c>
      <c r="B6" s="32">
        <v>2</v>
      </c>
      <c r="C6" s="32">
        <v>3</v>
      </c>
      <c r="D6" s="27" t="s">
        <v>59</v>
      </c>
      <c r="E6" s="32">
        <v>4</v>
      </c>
      <c r="F6" s="27" t="s">
        <v>64</v>
      </c>
      <c r="G6" s="27" t="s">
        <v>65</v>
      </c>
      <c r="H6" s="27" t="s">
        <v>66</v>
      </c>
      <c r="I6" s="27" t="s">
        <v>60</v>
      </c>
      <c r="J6" s="27" t="s">
        <v>61</v>
      </c>
      <c r="K6" s="32">
        <v>6</v>
      </c>
      <c r="L6" s="27" t="s">
        <v>62</v>
      </c>
      <c r="M6" s="27" t="s">
        <v>67</v>
      </c>
      <c r="N6" s="27" t="s">
        <v>63</v>
      </c>
      <c r="O6" s="27" t="s">
        <v>68</v>
      </c>
      <c r="P6" s="27" t="s">
        <v>69</v>
      </c>
      <c r="Q6" s="27" t="s">
        <v>0</v>
      </c>
      <c r="R6" s="48" t="s">
        <v>1</v>
      </c>
      <c r="S6" s="44"/>
      <c r="T6" s="44"/>
      <c r="U6" s="44"/>
      <c r="V6" s="44"/>
      <c r="W6" s="44"/>
      <c r="X6" s="44"/>
      <c r="Y6" s="44"/>
      <c r="Z6" s="44"/>
      <c r="AA6" s="44"/>
      <c r="AB6" s="40"/>
    </row>
    <row r="7" spans="1:28" s="3" customFormat="1" ht="5.0999999999999996" customHeight="1" thickBot="1" x14ac:dyDescent="0.25">
      <c r="A7" s="33"/>
      <c r="B7" s="33"/>
      <c r="C7" s="33"/>
      <c r="D7" s="28"/>
      <c r="E7" s="33"/>
      <c r="F7" s="28"/>
      <c r="G7" s="28"/>
      <c r="H7" s="28"/>
      <c r="I7" s="28"/>
      <c r="J7" s="28"/>
      <c r="K7" s="33"/>
      <c r="L7" s="28"/>
      <c r="M7" s="28"/>
      <c r="N7" s="28"/>
      <c r="O7" s="28"/>
      <c r="P7" s="28"/>
      <c r="Q7" s="28"/>
      <c r="R7" s="49"/>
      <c r="S7" s="44"/>
      <c r="T7" s="44"/>
      <c r="U7" s="44"/>
      <c r="V7" s="44"/>
      <c r="W7" s="44"/>
      <c r="X7" s="44"/>
      <c r="Y7" s="44"/>
      <c r="Z7" s="44"/>
      <c r="AA7" s="44"/>
      <c r="AB7" s="40"/>
    </row>
    <row r="8" spans="1:28" s="5" customFormat="1" ht="25.5" x14ac:dyDescent="0.2">
      <c r="A8" s="14">
        <v>1</v>
      </c>
      <c r="B8" s="4" t="s">
        <v>2</v>
      </c>
      <c r="C8" s="22">
        <v>18588.983270000001</v>
      </c>
      <c r="D8" s="22">
        <v>18588.983270000001</v>
      </c>
      <c r="E8" s="22">
        <v>16178.0846</v>
      </c>
      <c r="F8" s="22">
        <v>16178.0846</v>
      </c>
      <c r="G8" s="22">
        <v>639.82012999999995</v>
      </c>
      <c r="H8" s="23">
        <f>E8/C8</f>
        <v>0.87030497392017936</v>
      </c>
      <c r="I8" s="23">
        <f>F8/C8</f>
        <v>0.87030497392017936</v>
      </c>
      <c r="J8" s="23">
        <f>G8/C8</f>
        <v>3.4419318190069034E-2</v>
      </c>
      <c r="K8" s="5">
        <v>96</v>
      </c>
      <c r="L8" s="5">
        <v>96</v>
      </c>
      <c r="M8" s="5">
        <v>65</v>
      </c>
      <c r="N8" s="5">
        <v>65</v>
      </c>
      <c r="O8" s="5">
        <v>6</v>
      </c>
      <c r="P8" s="5">
        <v>50</v>
      </c>
      <c r="Q8" s="5">
        <v>6</v>
      </c>
      <c r="R8" s="5">
        <v>35</v>
      </c>
      <c r="S8" s="45"/>
      <c r="T8" s="45"/>
      <c r="U8" s="45"/>
      <c r="V8" s="45"/>
      <c r="W8" s="45"/>
      <c r="X8" s="45"/>
      <c r="Y8" s="45"/>
      <c r="Z8" s="45"/>
      <c r="AA8" s="45"/>
      <c r="AB8" s="41"/>
    </row>
    <row r="9" spans="1:28" s="5" customFormat="1" ht="12.75" x14ac:dyDescent="0.2">
      <c r="A9" s="14">
        <f>A8+1</f>
        <v>2</v>
      </c>
      <c r="B9" s="4" t="s">
        <v>3</v>
      </c>
      <c r="C9" s="22">
        <v>1174.5156999999999</v>
      </c>
      <c r="D9" s="22">
        <v>1174.5156999999999</v>
      </c>
      <c r="E9" s="22">
        <v>514.61500000000001</v>
      </c>
      <c r="F9" s="22">
        <v>514.61500000000001</v>
      </c>
      <c r="G9" s="22">
        <v>124.8</v>
      </c>
      <c r="H9" s="23">
        <f t="shared" ref="H9:H69" si="0">E9/C9</f>
        <v>0.4381508054766744</v>
      </c>
      <c r="I9" s="23">
        <f t="shared" ref="I9:I69" si="1">F9/C9</f>
        <v>0.4381508054766744</v>
      </c>
      <c r="J9" s="23">
        <f t="shared" ref="J9:J69" si="2">G9/C9</f>
        <v>0.1062565617471099</v>
      </c>
      <c r="K9" s="5">
        <v>26</v>
      </c>
      <c r="L9" s="5">
        <v>26</v>
      </c>
      <c r="M9" s="5">
        <v>9</v>
      </c>
      <c r="N9" s="5">
        <v>9</v>
      </c>
      <c r="O9" s="5">
        <v>1</v>
      </c>
      <c r="P9" s="5">
        <v>7</v>
      </c>
      <c r="Q9" s="5">
        <v>1</v>
      </c>
      <c r="R9" s="5">
        <v>5</v>
      </c>
      <c r="S9" s="45"/>
      <c r="T9" s="45"/>
      <c r="U9" s="45"/>
      <c r="V9" s="45"/>
      <c r="W9" s="45"/>
      <c r="X9" s="45"/>
      <c r="Y9" s="45"/>
      <c r="Z9" s="45"/>
      <c r="AA9" s="45"/>
      <c r="AB9" s="41"/>
    </row>
    <row r="10" spans="1:28" s="5" customFormat="1" ht="25.5" x14ac:dyDescent="0.2">
      <c r="A10" s="14">
        <f t="shared" ref="A10:A49" si="3">A9+1</f>
        <v>3</v>
      </c>
      <c r="B10" s="4" t="s">
        <v>41</v>
      </c>
      <c r="C10" s="22">
        <v>7645.5265200000003</v>
      </c>
      <c r="D10" s="22">
        <v>7645.5265200000003</v>
      </c>
      <c r="E10" s="22">
        <v>6852.1348600000001</v>
      </c>
      <c r="F10" s="22">
        <v>6852.1348600000001</v>
      </c>
      <c r="G10" s="22">
        <v>1206.43</v>
      </c>
      <c r="H10" s="23">
        <f t="shared" si="0"/>
        <v>0.89622798927914771</v>
      </c>
      <c r="I10" s="23">
        <f t="shared" si="1"/>
        <v>0.89622798927914771</v>
      </c>
      <c r="J10" s="23">
        <f t="shared" si="2"/>
        <v>0.15779554185628539</v>
      </c>
      <c r="K10" s="5">
        <v>70</v>
      </c>
      <c r="L10" s="5">
        <v>70</v>
      </c>
      <c r="M10" s="5">
        <v>55</v>
      </c>
      <c r="N10" s="5">
        <v>55</v>
      </c>
      <c r="O10" s="5">
        <v>20</v>
      </c>
      <c r="P10" s="5">
        <v>43</v>
      </c>
      <c r="Q10" s="5">
        <v>17</v>
      </c>
      <c r="R10" s="5">
        <v>24</v>
      </c>
      <c r="S10" s="45"/>
      <c r="T10" s="45"/>
      <c r="U10" s="45"/>
      <c r="V10" s="45"/>
      <c r="W10" s="45"/>
      <c r="X10" s="45"/>
      <c r="Y10" s="45"/>
      <c r="Z10" s="45"/>
      <c r="AA10" s="45"/>
      <c r="AB10" s="41"/>
    </row>
    <row r="11" spans="1:28" s="5" customFormat="1" ht="25.5" x14ac:dyDescent="0.2">
      <c r="A11" s="14">
        <f t="shared" si="3"/>
        <v>4</v>
      </c>
      <c r="B11" s="4" t="s">
        <v>40</v>
      </c>
      <c r="C11" s="22">
        <v>2346.7763300000001</v>
      </c>
      <c r="D11" s="22">
        <v>2346.7763300000001</v>
      </c>
      <c r="E11" s="22">
        <v>1932.7439299999999</v>
      </c>
      <c r="F11" s="22">
        <v>1932.7439299999999</v>
      </c>
      <c r="G11" s="22">
        <v>420.69799999999998</v>
      </c>
      <c r="H11" s="23">
        <f t="shared" si="0"/>
        <v>0.82357398329477771</v>
      </c>
      <c r="I11" s="23">
        <f t="shared" si="1"/>
        <v>0.82357398329477771</v>
      </c>
      <c r="J11" s="23">
        <f t="shared" si="2"/>
        <v>0.17926633851808108</v>
      </c>
      <c r="K11" s="5">
        <v>22</v>
      </c>
      <c r="L11" s="5">
        <v>22</v>
      </c>
      <c r="M11" s="5">
        <v>19</v>
      </c>
      <c r="N11" s="5">
        <v>19</v>
      </c>
      <c r="O11" s="5">
        <v>3</v>
      </c>
      <c r="P11" s="5">
        <v>13</v>
      </c>
      <c r="Q11" s="5">
        <v>2</v>
      </c>
      <c r="R11" s="5">
        <v>9</v>
      </c>
      <c r="S11" s="45"/>
      <c r="T11" s="45"/>
      <c r="U11" s="45"/>
      <c r="V11" s="45"/>
      <c r="W11" s="45"/>
      <c r="X11" s="45"/>
      <c r="Y11" s="45"/>
      <c r="Z11" s="45"/>
      <c r="AA11" s="45"/>
      <c r="AB11" s="41"/>
    </row>
    <row r="12" spans="1:28" s="5" customFormat="1" ht="12.75" x14ac:dyDescent="0.2">
      <c r="A12" s="14">
        <f t="shared" si="3"/>
        <v>5</v>
      </c>
      <c r="B12" s="4" t="s">
        <v>42</v>
      </c>
      <c r="C12" s="22">
        <v>17675.344450000004</v>
      </c>
      <c r="D12" s="22">
        <v>17675.344450000004</v>
      </c>
      <c r="E12" s="22">
        <v>16093.340550000001</v>
      </c>
      <c r="F12" s="22">
        <v>16093.340550000001</v>
      </c>
      <c r="G12" s="22">
        <v>2344.81988</v>
      </c>
      <c r="H12" s="23">
        <f t="shared" si="0"/>
        <v>0.91049657309507182</v>
      </c>
      <c r="I12" s="23">
        <f t="shared" si="1"/>
        <v>0.91049657309507182</v>
      </c>
      <c r="J12" s="23">
        <f t="shared" si="2"/>
        <v>0.13266049137729813</v>
      </c>
      <c r="K12" s="5">
        <v>97</v>
      </c>
      <c r="L12" s="5">
        <v>97</v>
      </c>
      <c r="M12" s="5">
        <v>83</v>
      </c>
      <c r="N12" s="5">
        <v>83</v>
      </c>
      <c r="O12" s="5">
        <v>8</v>
      </c>
      <c r="P12" s="5">
        <v>41</v>
      </c>
      <c r="Q12" s="5">
        <v>5</v>
      </c>
      <c r="R12" s="5">
        <v>32</v>
      </c>
      <c r="S12" s="45"/>
      <c r="T12" s="45"/>
      <c r="U12" s="45"/>
      <c r="V12" s="45"/>
      <c r="W12" s="45"/>
      <c r="X12" s="45"/>
      <c r="Y12" s="45"/>
      <c r="Z12" s="45"/>
      <c r="AA12" s="45"/>
      <c r="AB12" s="41"/>
    </row>
    <row r="13" spans="1:28" s="5" customFormat="1" ht="12.75" x14ac:dyDescent="0.2">
      <c r="A13" s="14">
        <f t="shared" si="3"/>
        <v>6</v>
      </c>
      <c r="B13" s="4" t="s">
        <v>4</v>
      </c>
      <c r="C13" s="22">
        <v>7845.5081799999989</v>
      </c>
      <c r="D13" s="22">
        <v>7845.5081799999998</v>
      </c>
      <c r="E13" s="22">
        <v>7369.3265699999993</v>
      </c>
      <c r="F13" s="22">
        <v>7369.3265699999993</v>
      </c>
      <c r="G13" s="22">
        <v>5306.1629699999994</v>
      </c>
      <c r="H13" s="23">
        <f t="shared" si="0"/>
        <v>0.93930519233745802</v>
      </c>
      <c r="I13" s="23">
        <f t="shared" si="1"/>
        <v>0.93930519233745802</v>
      </c>
      <c r="J13" s="23">
        <f t="shared" si="2"/>
        <v>0.67633132848253563</v>
      </c>
      <c r="K13" s="5">
        <v>84</v>
      </c>
      <c r="L13" s="5">
        <v>84</v>
      </c>
      <c r="M13" s="5">
        <v>72</v>
      </c>
      <c r="N13" s="5">
        <v>72</v>
      </c>
      <c r="O13" s="5">
        <v>47</v>
      </c>
      <c r="P13" s="5">
        <v>40</v>
      </c>
      <c r="Q13" s="5">
        <v>23</v>
      </c>
      <c r="R13" s="5">
        <v>11</v>
      </c>
      <c r="S13" s="45"/>
      <c r="T13" s="45"/>
      <c r="U13" s="45"/>
      <c r="V13" s="45"/>
      <c r="W13" s="45"/>
      <c r="X13" s="45"/>
      <c r="Y13" s="45"/>
      <c r="Z13" s="45"/>
      <c r="AA13" s="45"/>
      <c r="AB13" s="41"/>
    </row>
    <row r="14" spans="1:28" s="5" customFormat="1" ht="12.75" x14ac:dyDescent="0.2">
      <c r="A14" s="14">
        <f t="shared" si="3"/>
        <v>7</v>
      </c>
      <c r="B14" s="4" t="s">
        <v>5</v>
      </c>
      <c r="C14" s="22">
        <v>1037.6264799999999</v>
      </c>
      <c r="D14" s="22">
        <v>1037.6264799999999</v>
      </c>
      <c r="E14" s="22">
        <v>921.87347999999997</v>
      </c>
      <c r="F14" s="22">
        <v>921.87347999999997</v>
      </c>
      <c r="G14" s="22">
        <v>83</v>
      </c>
      <c r="H14" s="23">
        <f t="shared" si="0"/>
        <v>0.88844444293673008</v>
      </c>
      <c r="I14" s="23">
        <f t="shared" si="1"/>
        <v>0.88844444293673008</v>
      </c>
      <c r="J14" s="23">
        <f t="shared" si="2"/>
        <v>7.999024851408959E-2</v>
      </c>
      <c r="K14" s="5">
        <v>30</v>
      </c>
      <c r="L14" s="5">
        <v>30</v>
      </c>
      <c r="M14" s="5">
        <v>21</v>
      </c>
      <c r="N14" s="5">
        <v>21</v>
      </c>
      <c r="O14" s="5">
        <v>2</v>
      </c>
      <c r="P14" s="5">
        <v>18</v>
      </c>
      <c r="Q14" s="5">
        <v>2</v>
      </c>
      <c r="R14" s="5">
        <v>13</v>
      </c>
      <c r="S14" s="45"/>
      <c r="T14" s="45"/>
      <c r="U14" s="45"/>
      <c r="V14" s="45"/>
      <c r="W14" s="45"/>
      <c r="X14" s="45"/>
      <c r="Y14" s="45"/>
      <c r="Z14" s="45"/>
      <c r="AA14" s="45"/>
      <c r="AB14" s="41"/>
    </row>
    <row r="15" spans="1:28" s="5" customFormat="1" ht="12.75" x14ac:dyDescent="0.2">
      <c r="A15" s="14">
        <f t="shared" si="3"/>
        <v>8</v>
      </c>
      <c r="B15" s="4" t="s">
        <v>6</v>
      </c>
      <c r="C15" s="22">
        <v>1027.37978</v>
      </c>
      <c r="D15" s="22">
        <v>1027.37978</v>
      </c>
      <c r="E15" s="22">
        <v>195.6</v>
      </c>
      <c r="F15" s="22">
        <v>195.6</v>
      </c>
      <c r="G15" s="22">
        <v>195.6</v>
      </c>
      <c r="H15" s="23">
        <f t="shared" si="0"/>
        <v>0.19038723927387396</v>
      </c>
      <c r="I15" s="23">
        <f t="shared" si="1"/>
        <v>0.19038723927387396</v>
      </c>
      <c r="J15" s="23">
        <f t="shared" si="2"/>
        <v>0.19038723927387396</v>
      </c>
      <c r="K15" s="5">
        <v>8</v>
      </c>
      <c r="L15" s="5">
        <v>8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0</v>
      </c>
      <c r="S15" s="45"/>
      <c r="T15" s="45"/>
      <c r="U15" s="45"/>
      <c r="V15" s="45"/>
      <c r="W15" s="45"/>
      <c r="X15" s="45"/>
      <c r="Y15" s="45"/>
      <c r="Z15" s="45"/>
      <c r="AA15" s="45"/>
      <c r="AB15" s="41"/>
    </row>
    <row r="16" spans="1:28" s="5" customFormat="1" ht="25.5" x14ac:dyDescent="0.2">
      <c r="A16" s="14">
        <f t="shared" si="3"/>
        <v>9</v>
      </c>
      <c r="B16" s="4" t="s">
        <v>43</v>
      </c>
      <c r="C16" s="22">
        <v>994.22993999999994</v>
      </c>
      <c r="D16" s="22">
        <v>994.22993999999994</v>
      </c>
      <c r="E16" s="22">
        <v>705.12043999999992</v>
      </c>
      <c r="F16" s="22">
        <v>705.12043999999992</v>
      </c>
      <c r="G16" s="22">
        <v>0</v>
      </c>
      <c r="H16" s="23">
        <f t="shared" si="0"/>
        <v>0.70921263948257274</v>
      </c>
      <c r="I16" s="23">
        <f t="shared" si="1"/>
        <v>0.70921263948257274</v>
      </c>
      <c r="J16" s="23">
        <f t="shared" si="2"/>
        <v>0</v>
      </c>
      <c r="K16" s="5">
        <v>14</v>
      </c>
      <c r="L16" s="5">
        <v>14</v>
      </c>
      <c r="M16" s="5">
        <v>8</v>
      </c>
      <c r="N16" s="5">
        <v>8</v>
      </c>
      <c r="O16" s="5">
        <v>0</v>
      </c>
      <c r="P16" s="5">
        <v>6</v>
      </c>
      <c r="Q16" s="5">
        <v>0</v>
      </c>
      <c r="R16" s="5">
        <v>6</v>
      </c>
      <c r="S16" s="45"/>
      <c r="T16" s="45"/>
      <c r="U16" s="45"/>
      <c r="V16" s="45"/>
      <c r="W16" s="45"/>
      <c r="X16" s="45"/>
      <c r="Y16" s="45"/>
      <c r="Z16" s="45"/>
      <c r="AA16" s="45"/>
      <c r="AB16" s="41"/>
    </row>
    <row r="17" spans="1:28" s="5" customFormat="1" ht="25.5" x14ac:dyDescent="0.2">
      <c r="A17" s="14">
        <f t="shared" si="3"/>
        <v>10</v>
      </c>
      <c r="B17" s="4" t="s">
        <v>7</v>
      </c>
      <c r="C17" s="22">
        <v>4341.7084100000002</v>
      </c>
      <c r="D17" s="22">
        <v>4341.7084100000002</v>
      </c>
      <c r="E17" s="22">
        <v>2672.9211300000002</v>
      </c>
      <c r="F17" s="22">
        <v>2672.9211300000002</v>
      </c>
      <c r="G17" s="22">
        <v>570.44383000000005</v>
      </c>
      <c r="H17" s="23">
        <f t="shared" si="0"/>
        <v>0.61563810315856748</v>
      </c>
      <c r="I17" s="23">
        <f t="shared" si="1"/>
        <v>0.61563810315856748</v>
      </c>
      <c r="J17" s="23">
        <f t="shared" si="2"/>
        <v>0.13138695097214048</v>
      </c>
      <c r="K17" s="5">
        <v>87</v>
      </c>
      <c r="L17" s="5">
        <v>87</v>
      </c>
      <c r="M17" s="5">
        <v>53</v>
      </c>
      <c r="N17" s="5">
        <v>53</v>
      </c>
      <c r="O17" s="5">
        <v>11</v>
      </c>
      <c r="P17" s="5">
        <v>43</v>
      </c>
      <c r="Q17" s="5">
        <v>10</v>
      </c>
      <c r="R17" s="5">
        <v>28</v>
      </c>
      <c r="S17" s="45"/>
      <c r="T17" s="45"/>
      <c r="U17" s="45"/>
      <c r="V17" s="45"/>
      <c r="W17" s="45"/>
      <c r="X17" s="45"/>
      <c r="Y17" s="45"/>
      <c r="Z17" s="45"/>
      <c r="AA17" s="45"/>
      <c r="AB17" s="41"/>
    </row>
    <row r="18" spans="1:28" s="5" customFormat="1" ht="25.5" x14ac:dyDescent="0.2">
      <c r="A18" s="14">
        <f t="shared" si="3"/>
        <v>11</v>
      </c>
      <c r="B18" s="4" t="s">
        <v>44</v>
      </c>
      <c r="C18" s="22">
        <v>4103.63285</v>
      </c>
      <c r="D18" s="22">
        <v>4103.63285</v>
      </c>
      <c r="E18" s="22">
        <v>3735.0372000000002</v>
      </c>
      <c r="F18" s="22">
        <v>3735.0372000000002</v>
      </c>
      <c r="G18" s="22">
        <v>0</v>
      </c>
      <c r="H18" s="23">
        <f t="shared" si="0"/>
        <v>0.91017820953451045</v>
      </c>
      <c r="I18" s="23">
        <f t="shared" si="1"/>
        <v>0.91017820953451045</v>
      </c>
      <c r="J18" s="23">
        <f t="shared" si="2"/>
        <v>0</v>
      </c>
      <c r="K18" s="5">
        <v>23</v>
      </c>
      <c r="L18" s="5">
        <v>23</v>
      </c>
      <c r="M18" s="5">
        <v>20</v>
      </c>
      <c r="N18" s="5">
        <v>20</v>
      </c>
      <c r="O18" s="5">
        <v>0</v>
      </c>
      <c r="P18" s="5">
        <v>17</v>
      </c>
      <c r="Q18" s="5">
        <v>0</v>
      </c>
      <c r="R18" s="5">
        <v>13</v>
      </c>
      <c r="S18" s="45"/>
      <c r="T18" s="45"/>
      <c r="U18" s="45"/>
      <c r="V18" s="45"/>
      <c r="W18" s="45"/>
      <c r="X18" s="45"/>
      <c r="Y18" s="45"/>
      <c r="Z18" s="45"/>
      <c r="AA18" s="45"/>
      <c r="AB18" s="41"/>
    </row>
    <row r="19" spans="1:28" s="5" customFormat="1" ht="12.75" x14ac:dyDescent="0.2">
      <c r="A19" s="14">
        <f t="shared" si="3"/>
        <v>12</v>
      </c>
      <c r="B19" s="4" t="s">
        <v>45</v>
      </c>
      <c r="C19" s="22">
        <v>3341.5671299999999</v>
      </c>
      <c r="D19" s="22">
        <v>3341.5671299999999</v>
      </c>
      <c r="E19" s="22">
        <v>2947.4727699999999</v>
      </c>
      <c r="F19" s="22">
        <v>2947.4727699999999</v>
      </c>
      <c r="G19" s="22">
        <v>0</v>
      </c>
      <c r="H19" s="23">
        <f t="shared" si="0"/>
        <v>0.88206301275174437</v>
      </c>
      <c r="I19" s="23">
        <f t="shared" si="1"/>
        <v>0.88206301275174437</v>
      </c>
      <c r="J19" s="23">
        <f t="shared" si="2"/>
        <v>0</v>
      </c>
      <c r="K19" s="5">
        <v>29</v>
      </c>
      <c r="L19" s="5">
        <v>29</v>
      </c>
      <c r="M19" s="5">
        <v>19</v>
      </c>
      <c r="N19" s="5">
        <v>19</v>
      </c>
      <c r="O19" s="5">
        <v>0</v>
      </c>
      <c r="P19" s="5">
        <v>15</v>
      </c>
      <c r="Q19" s="5">
        <v>0</v>
      </c>
      <c r="R19" s="5">
        <v>14</v>
      </c>
      <c r="S19" s="45"/>
      <c r="T19" s="45"/>
      <c r="U19" s="45"/>
      <c r="V19" s="45"/>
      <c r="W19" s="45"/>
      <c r="X19" s="45"/>
      <c r="Y19" s="45"/>
      <c r="Z19" s="45"/>
      <c r="AA19" s="45"/>
      <c r="AB19" s="41"/>
    </row>
    <row r="20" spans="1:28" s="5" customFormat="1" ht="25.5" x14ac:dyDescent="0.2">
      <c r="A20" s="14">
        <f t="shared" si="3"/>
        <v>13</v>
      </c>
      <c r="B20" s="4" t="s">
        <v>8</v>
      </c>
      <c r="C20" s="22">
        <v>313993.54843000014</v>
      </c>
      <c r="D20" s="22">
        <v>313993.54843000008</v>
      </c>
      <c r="E20" s="22">
        <v>264531.87023</v>
      </c>
      <c r="F20" s="22">
        <v>264531.87023</v>
      </c>
      <c r="G20" s="22">
        <v>135350.13395000005</v>
      </c>
      <c r="H20" s="23">
        <f t="shared" si="0"/>
        <v>0.84247549528544907</v>
      </c>
      <c r="I20" s="23">
        <f t="shared" si="1"/>
        <v>0.84247549528544907</v>
      </c>
      <c r="J20" s="23">
        <f t="shared" si="2"/>
        <v>0.43106023874300781</v>
      </c>
      <c r="K20" s="5">
        <v>3378</v>
      </c>
      <c r="L20" s="5">
        <v>3378</v>
      </c>
      <c r="M20" s="5">
        <v>2133</v>
      </c>
      <c r="N20" s="5">
        <v>2133</v>
      </c>
      <c r="O20" s="5">
        <v>1064</v>
      </c>
      <c r="P20" s="5">
        <v>905</v>
      </c>
      <c r="Q20" s="5">
        <v>421</v>
      </c>
      <c r="R20" s="5">
        <v>350</v>
      </c>
      <c r="S20" s="45"/>
      <c r="T20" s="45"/>
      <c r="U20" s="45"/>
      <c r="V20" s="45"/>
      <c r="W20" s="45"/>
      <c r="X20" s="45"/>
      <c r="Y20" s="45"/>
      <c r="Z20" s="45"/>
      <c r="AA20" s="45"/>
      <c r="AB20" s="41"/>
    </row>
    <row r="21" spans="1:28" s="5" customFormat="1" ht="25.5" x14ac:dyDescent="0.2">
      <c r="A21" s="14">
        <f t="shared" si="3"/>
        <v>14</v>
      </c>
      <c r="B21" s="4" t="s">
        <v>46</v>
      </c>
      <c r="C21" s="22">
        <v>790</v>
      </c>
      <c r="D21" s="22">
        <v>790</v>
      </c>
      <c r="E21" s="22">
        <v>400</v>
      </c>
      <c r="F21" s="22">
        <v>400</v>
      </c>
      <c r="G21" s="22">
        <v>0</v>
      </c>
      <c r="H21" s="23">
        <f t="shared" si="0"/>
        <v>0.50632911392405067</v>
      </c>
      <c r="I21" s="23">
        <f t="shared" si="1"/>
        <v>0.50632911392405067</v>
      </c>
      <c r="J21" s="23">
        <f t="shared" si="2"/>
        <v>0</v>
      </c>
      <c r="K21" s="5">
        <v>2</v>
      </c>
      <c r="L21" s="5">
        <v>2</v>
      </c>
      <c r="M21" s="5">
        <v>1</v>
      </c>
      <c r="N21" s="5">
        <v>1</v>
      </c>
      <c r="O21" s="5">
        <v>0</v>
      </c>
      <c r="P21" s="5">
        <v>1</v>
      </c>
      <c r="Q21" s="5">
        <v>0</v>
      </c>
      <c r="R21" s="5">
        <v>1</v>
      </c>
      <c r="S21" s="45"/>
      <c r="T21" s="45"/>
      <c r="U21" s="45"/>
      <c r="V21" s="45"/>
      <c r="W21" s="45"/>
      <c r="X21" s="45"/>
      <c r="Y21" s="45"/>
      <c r="Z21" s="45"/>
      <c r="AA21" s="45"/>
      <c r="AB21" s="41"/>
    </row>
    <row r="22" spans="1:28" s="5" customFormat="1" ht="15" customHeight="1" x14ac:dyDescent="0.2">
      <c r="A22" s="14">
        <f t="shared" si="3"/>
        <v>15</v>
      </c>
      <c r="B22" s="4" t="s">
        <v>9</v>
      </c>
      <c r="C22" s="22">
        <v>1367.3278600000001</v>
      </c>
      <c r="D22" s="22">
        <v>1367.3278600000001</v>
      </c>
      <c r="E22" s="22">
        <v>977.67330000000004</v>
      </c>
      <c r="F22" s="22">
        <v>977.67330000000004</v>
      </c>
      <c r="G22" s="22">
        <v>0</v>
      </c>
      <c r="H22" s="23">
        <f t="shared" si="0"/>
        <v>0.71502477832931743</v>
      </c>
      <c r="I22" s="23">
        <f t="shared" si="1"/>
        <v>0.71502477832931743</v>
      </c>
      <c r="J22" s="23">
        <f t="shared" si="2"/>
        <v>0</v>
      </c>
      <c r="K22" s="5">
        <v>15</v>
      </c>
      <c r="L22" s="5">
        <v>15</v>
      </c>
      <c r="M22" s="5">
        <v>8</v>
      </c>
      <c r="N22" s="5">
        <v>8</v>
      </c>
      <c r="O22" s="5">
        <v>0</v>
      </c>
      <c r="P22" s="5">
        <v>7</v>
      </c>
      <c r="Q22" s="5">
        <v>0</v>
      </c>
      <c r="R22" s="5">
        <v>7</v>
      </c>
      <c r="S22" s="45"/>
      <c r="T22" s="45"/>
      <c r="U22" s="45"/>
      <c r="V22" s="45"/>
      <c r="W22" s="45"/>
      <c r="X22" s="45"/>
      <c r="Y22" s="45"/>
      <c r="Z22" s="45"/>
      <c r="AA22" s="45"/>
      <c r="AB22" s="41"/>
    </row>
    <row r="23" spans="1:28" s="5" customFormat="1" ht="12.75" x14ac:dyDescent="0.2">
      <c r="A23" s="14">
        <f t="shared" si="3"/>
        <v>16</v>
      </c>
      <c r="B23" s="4" t="s">
        <v>47</v>
      </c>
      <c r="C23" s="22">
        <v>111012.52267000001</v>
      </c>
      <c r="D23" s="22">
        <v>111012.52267000001</v>
      </c>
      <c r="E23" s="22">
        <v>85963.900920000029</v>
      </c>
      <c r="F23" s="22">
        <v>85963.900920000029</v>
      </c>
      <c r="G23" s="22">
        <v>27708.535230000005</v>
      </c>
      <c r="H23" s="23">
        <f t="shared" si="0"/>
        <v>0.77436219673648488</v>
      </c>
      <c r="I23" s="23">
        <f t="shared" si="1"/>
        <v>0.77436219673648488</v>
      </c>
      <c r="J23" s="23">
        <f t="shared" si="2"/>
        <v>0.2495982846220641</v>
      </c>
      <c r="K23" s="5">
        <v>871</v>
      </c>
      <c r="L23" s="5">
        <v>871</v>
      </c>
      <c r="M23" s="5">
        <v>559</v>
      </c>
      <c r="N23" s="5">
        <v>559</v>
      </c>
      <c r="O23" s="5">
        <v>173</v>
      </c>
      <c r="P23" s="5">
        <v>345</v>
      </c>
      <c r="Q23" s="5">
        <v>98</v>
      </c>
      <c r="R23" s="5">
        <v>205</v>
      </c>
      <c r="S23" s="45"/>
      <c r="T23" s="45"/>
      <c r="U23" s="45"/>
      <c r="V23" s="45"/>
      <c r="W23" s="45"/>
      <c r="X23" s="45"/>
      <c r="Y23" s="45"/>
      <c r="Z23" s="45"/>
      <c r="AA23" s="45"/>
      <c r="AB23" s="41"/>
    </row>
    <row r="24" spans="1:28" s="5" customFormat="1" ht="38.25" x14ac:dyDescent="0.2">
      <c r="A24" s="14">
        <f t="shared" si="3"/>
        <v>17</v>
      </c>
      <c r="B24" s="4" t="s">
        <v>48</v>
      </c>
      <c r="C24" s="22">
        <v>3497.2330000000002</v>
      </c>
      <c r="D24" s="22">
        <v>3497.2330000000002</v>
      </c>
      <c r="E24" s="22">
        <v>2583.7330000000002</v>
      </c>
      <c r="F24" s="22">
        <v>2583.7330000000002</v>
      </c>
      <c r="G24" s="22">
        <v>632.09900000000005</v>
      </c>
      <c r="H24" s="23">
        <f t="shared" si="0"/>
        <v>0.73879349760224733</v>
      </c>
      <c r="I24" s="23">
        <f t="shared" si="1"/>
        <v>0.73879349760224733</v>
      </c>
      <c r="J24" s="23">
        <f t="shared" si="2"/>
        <v>0.1807426042245398</v>
      </c>
      <c r="K24" s="5">
        <v>33</v>
      </c>
      <c r="L24" s="5">
        <v>33</v>
      </c>
      <c r="M24" s="5">
        <v>27</v>
      </c>
      <c r="N24" s="5">
        <v>27</v>
      </c>
      <c r="O24" s="5">
        <v>6</v>
      </c>
      <c r="P24" s="5">
        <v>21</v>
      </c>
      <c r="Q24" s="5">
        <v>5</v>
      </c>
      <c r="R24" s="5">
        <v>12</v>
      </c>
      <c r="S24" s="45"/>
      <c r="T24" s="45"/>
      <c r="U24" s="45"/>
      <c r="V24" s="45"/>
      <c r="W24" s="45"/>
      <c r="X24" s="45"/>
      <c r="Y24" s="45"/>
      <c r="Z24" s="45"/>
      <c r="AA24" s="45"/>
      <c r="AB24" s="41"/>
    </row>
    <row r="25" spans="1:28" s="5" customFormat="1" ht="25.5" x14ac:dyDescent="0.2">
      <c r="A25" s="14">
        <f t="shared" si="3"/>
        <v>18</v>
      </c>
      <c r="B25" s="4" t="s">
        <v>49</v>
      </c>
      <c r="C25" s="22">
        <v>15149.227330000002</v>
      </c>
      <c r="D25" s="22">
        <v>15149.22733</v>
      </c>
      <c r="E25" s="22">
        <v>11625.052880000001</v>
      </c>
      <c r="F25" s="22">
        <v>11625.052880000001</v>
      </c>
      <c r="G25" s="22">
        <v>1823.546</v>
      </c>
      <c r="H25" s="23">
        <f t="shared" si="0"/>
        <v>0.76736935995269662</v>
      </c>
      <c r="I25" s="23">
        <f t="shared" si="1"/>
        <v>0.76736935995269662</v>
      </c>
      <c r="J25" s="23">
        <f t="shared" si="2"/>
        <v>0.12037221174896713</v>
      </c>
      <c r="K25" s="5">
        <v>107</v>
      </c>
      <c r="L25" s="5">
        <v>107</v>
      </c>
      <c r="M25" s="5">
        <v>82</v>
      </c>
      <c r="N25" s="5">
        <v>82</v>
      </c>
      <c r="O25" s="5">
        <v>25</v>
      </c>
      <c r="P25" s="5">
        <v>59</v>
      </c>
      <c r="Q25" s="5">
        <v>16</v>
      </c>
      <c r="R25" s="5">
        <v>34</v>
      </c>
      <c r="S25" s="45"/>
      <c r="T25" s="45"/>
      <c r="U25" s="45"/>
      <c r="V25" s="45"/>
      <c r="W25" s="45"/>
      <c r="X25" s="45"/>
      <c r="Y25" s="45"/>
      <c r="Z25" s="45"/>
      <c r="AA25" s="45"/>
      <c r="AB25" s="41"/>
    </row>
    <row r="26" spans="1:28" s="5" customFormat="1" ht="38.25" x14ac:dyDescent="0.2">
      <c r="A26" s="14">
        <f t="shared" si="3"/>
        <v>19</v>
      </c>
      <c r="B26" s="4" t="s">
        <v>50</v>
      </c>
      <c r="C26" s="22">
        <v>3864.2229800000005</v>
      </c>
      <c r="D26" s="22">
        <v>3864.22298</v>
      </c>
      <c r="E26" s="22">
        <v>3453.17542</v>
      </c>
      <c r="F26" s="22">
        <v>3453.17542</v>
      </c>
      <c r="G26" s="22">
        <v>605.36243999999999</v>
      </c>
      <c r="H26" s="23">
        <f t="shared" si="0"/>
        <v>0.89362737033358242</v>
      </c>
      <c r="I26" s="23">
        <f t="shared" si="1"/>
        <v>0.89362737033358242</v>
      </c>
      <c r="J26" s="23">
        <f t="shared" si="2"/>
        <v>0.15665825785239751</v>
      </c>
      <c r="K26" s="5">
        <v>97</v>
      </c>
      <c r="L26" s="5">
        <v>97</v>
      </c>
      <c r="M26" s="5">
        <v>73</v>
      </c>
      <c r="N26" s="5">
        <v>73</v>
      </c>
      <c r="O26" s="5">
        <v>20</v>
      </c>
      <c r="P26" s="5">
        <v>59</v>
      </c>
      <c r="Q26" s="5">
        <v>20</v>
      </c>
      <c r="R26" s="5">
        <v>32</v>
      </c>
      <c r="S26" s="45"/>
      <c r="T26" s="45"/>
      <c r="U26" s="45"/>
      <c r="V26" s="45"/>
      <c r="W26" s="45"/>
      <c r="X26" s="45"/>
      <c r="Y26" s="45"/>
      <c r="Z26" s="45"/>
      <c r="AA26" s="45"/>
      <c r="AB26" s="41"/>
    </row>
    <row r="27" spans="1:28" s="5" customFormat="1" ht="12.75" x14ac:dyDescent="0.2">
      <c r="A27" s="14">
        <f t="shared" si="3"/>
        <v>20</v>
      </c>
      <c r="B27" s="4" t="s">
        <v>10</v>
      </c>
      <c r="C27" s="22">
        <v>4216.1099999999997</v>
      </c>
      <c r="D27" s="22">
        <v>4216.1099999999997</v>
      </c>
      <c r="E27" s="22">
        <v>2916.11</v>
      </c>
      <c r="F27" s="22">
        <v>2916.11</v>
      </c>
      <c r="G27" s="22">
        <v>1184.44</v>
      </c>
      <c r="H27" s="23">
        <f t="shared" si="0"/>
        <v>0.69165889884277221</v>
      </c>
      <c r="I27" s="23">
        <f t="shared" si="1"/>
        <v>0.69165889884277221</v>
      </c>
      <c r="J27" s="23">
        <f t="shared" si="2"/>
        <v>0.28093194911897462</v>
      </c>
      <c r="K27" s="5">
        <v>12</v>
      </c>
      <c r="L27" s="5">
        <v>12</v>
      </c>
      <c r="M27" s="5">
        <v>9</v>
      </c>
      <c r="N27" s="5">
        <v>9</v>
      </c>
      <c r="O27" s="5">
        <v>3</v>
      </c>
      <c r="P27" s="5">
        <v>8</v>
      </c>
      <c r="Q27" s="5">
        <v>3</v>
      </c>
      <c r="R27" s="5">
        <v>3</v>
      </c>
      <c r="S27" s="45"/>
      <c r="T27" s="45"/>
      <c r="U27" s="45"/>
      <c r="V27" s="45"/>
      <c r="W27" s="45"/>
      <c r="X27" s="45"/>
      <c r="Y27" s="45"/>
      <c r="Z27" s="45"/>
      <c r="AA27" s="45"/>
      <c r="AB27" s="41"/>
    </row>
    <row r="28" spans="1:28" s="5" customFormat="1" ht="25.5" x14ac:dyDescent="0.2">
      <c r="A28" s="14">
        <f t="shared" si="3"/>
        <v>21</v>
      </c>
      <c r="B28" s="4" t="s">
        <v>11</v>
      </c>
      <c r="C28" s="22">
        <v>50102.514400000007</v>
      </c>
      <c r="D28" s="22">
        <v>50102.514400000007</v>
      </c>
      <c r="E28" s="22">
        <v>35423.308530000002</v>
      </c>
      <c r="F28" s="22">
        <v>35423.308530000002</v>
      </c>
      <c r="G28" s="22">
        <v>8663.5554499999998</v>
      </c>
      <c r="H28" s="23">
        <f t="shared" si="0"/>
        <v>0.70701658298410663</v>
      </c>
      <c r="I28" s="23">
        <f t="shared" si="1"/>
        <v>0.70701658298410663</v>
      </c>
      <c r="J28" s="23">
        <f t="shared" si="2"/>
        <v>0.17291658021059317</v>
      </c>
      <c r="K28" s="5">
        <v>274</v>
      </c>
      <c r="L28" s="5">
        <v>274</v>
      </c>
      <c r="M28" s="5">
        <v>207</v>
      </c>
      <c r="N28" s="5">
        <v>207</v>
      </c>
      <c r="O28" s="5">
        <v>76</v>
      </c>
      <c r="P28" s="5">
        <v>144</v>
      </c>
      <c r="Q28" s="5">
        <v>62</v>
      </c>
      <c r="R28" s="5">
        <v>68</v>
      </c>
      <c r="S28" s="45"/>
      <c r="T28" s="45"/>
      <c r="U28" s="45"/>
      <c r="V28" s="45"/>
      <c r="W28" s="45"/>
      <c r="X28" s="45"/>
      <c r="Y28" s="45"/>
      <c r="Z28" s="45"/>
      <c r="AA28" s="45"/>
      <c r="AB28" s="41"/>
    </row>
    <row r="29" spans="1:28" s="5" customFormat="1" ht="25.5" x14ac:dyDescent="0.2">
      <c r="A29" s="14">
        <f t="shared" si="3"/>
        <v>22</v>
      </c>
      <c r="B29" s="4" t="s">
        <v>51</v>
      </c>
      <c r="C29" s="22">
        <v>1243.39787</v>
      </c>
      <c r="D29" s="22">
        <v>1243.39787</v>
      </c>
      <c r="E29" s="22">
        <v>1185.1778700000002</v>
      </c>
      <c r="F29" s="22">
        <v>1185.1778700000002</v>
      </c>
      <c r="G29" s="22">
        <v>178.17786999999998</v>
      </c>
      <c r="H29" s="23">
        <f t="shared" si="0"/>
        <v>0.95317669315293274</v>
      </c>
      <c r="I29" s="23">
        <f t="shared" si="1"/>
        <v>0.95317669315293274</v>
      </c>
      <c r="J29" s="23">
        <f t="shared" si="2"/>
        <v>0.14329915974522298</v>
      </c>
      <c r="K29" s="5">
        <v>7</v>
      </c>
      <c r="L29" s="5">
        <v>7</v>
      </c>
      <c r="M29" s="5">
        <v>5</v>
      </c>
      <c r="N29" s="5">
        <v>5</v>
      </c>
      <c r="O29" s="5">
        <v>2</v>
      </c>
      <c r="P29" s="5">
        <v>5</v>
      </c>
      <c r="Q29" s="5">
        <v>2</v>
      </c>
      <c r="R29" s="5">
        <v>3</v>
      </c>
      <c r="S29" s="45"/>
      <c r="T29" s="45"/>
      <c r="U29" s="45"/>
      <c r="V29" s="45"/>
      <c r="W29" s="45"/>
      <c r="X29" s="45"/>
      <c r="Y29" s="45"/>
      <c r="Z29" s="45"/>
      <c r="AA29" s="45"/>
      <c r="AB29" s="41"/>
    </row>
    <row r="30" spans="1:28" s="5" customFormat="1" ht="25.5" x14ac:dyDescent="0.2">
      <c r="A30" s="14">
        <f t="shared" si="3"/>
        <v>23</v>
      </c>
      <c r="B30" s="4" t="s">
        <v>52</v>
      </c>
      <c r="C30" s="22">
        <v>5405.9805900000001</v>
      </c>
      <c r="D30" s="22">
        <v>5405.9805900000001</v>
      </c>
      <c r="E30" s="22">
        <v>4532.2281500000008</v>
      </c>
      <c r="F30" s="22">
        <v>4532.2281500000008</v>
      </c>
      <c r="G30" s="22">
        <v>1752.7311800000002</v>
      </c>
      <c r="H30" s="23">
        <f t="shared" si="0"/>
        <v>0.83837299719198599</v>
      </c>
      <c r="I30" s="23">
        <f t="shared" si="1"/>
        <v>0.83837299719198599</v>
      </c>
      <c r="J30" s="23">
        <f t="shared" si="2"/>
        <v>0.32422076824363888</v>
      </c>
      <c r="K30" s="5">
        <v>50</v>
      </c>
      <c r="L30" s="5">
        <v>50</v>
      </c>
      <c r="M30" s="5">
        <v>35</v>
      </c>
      <c r="N30" s="5">
        <v>35</v>
      </c>
      <c r="O30" s="5">
        <v>12</v>
      </c>
      <c r="P30" s="5">
        <v>28</v>
      </c>
      <c r="Q30" s="5">
        <v>6</v>
      </c>
      <c r="R30" s="5">
        <v>18</v>
      </c>
      <c r="S30" s="45"/>
      <c r="T30" s="45"/>
      <c r="U30" s="45"/>
      <c r="V30" s="45"/>
      <c r="W30" s="45"/>
      <c r="X30" s="45"/>
      <c r="Y30" s="45"/>
      <c r="Z30" s="45"/>
      <c r="AA30" s="45"/>
      <c r="AB30" s="41"/>
    </row>
    <row r="31" spans="1:28" s="5" customFormat="1" ht="25.5" x14ac:dyDescent="0.2">
      <c r="A31" s="14">
        <f t="shared" si="3"/>
        <v>24</v>
      </c>
      <c r="B31" s="4" t="s">
        <v>54</v>
      </c>
      <c r="C31" s="22">
        <v>85474.25864</v>
      </c>
      <c r="D31" s="22">
        <v>85474.258639999985</v>
      </c>
      <c r="E31" s="22">
        <v>68219.848380000025</v>
      </c>
      <c r="F31" s="22">
        <v>68219.848380000025</v>
      </c>
      <c r="G31" s="22">
        <v>42288.161469999999</v>
      </c>
      <c r="H31" s="23">
        <f t="shared" si="0"/>
        <v>0.79813325632139143</v>
      </c>
      <c r="I31" s="23">
        <f t="shared" si="1"/>
        <v>0.79813325632139143</v>
      </c>
      <c r="J31" s="23">
        <f t="shared" si="2"/>
        <v>0.49474733262219961</v>
      </c>
      <c r="K31" s="5">
        <v>1289</v>
      </c>
      <c r="L31" s="5">
        <v>1289</v>
      </c>
      <c r="M31" s="5">
        <v>948</v>
      </c>
      <c r="N31" s="5">
        <v>948</v>
      </c>
      <c r="O31" s="5">
        <v>568</v>
      </c>
      <c r="P31" s="5">
        <v>416</v>
      </c>
      <c r="Q31" s="5">
        <v>243</v>
      </c>
      <c r="R31" s="5">
        <v>127</v>
      </c>
      <c r="S31" s="45"/>
      <c r="T31" s="45"/>
      <c r="U31" s="45"/>
      <c r="V31" s="45"/>
      <c r="W31" s="45"/>
      <c r="X31" s="45"/>
      <c r="Y31" s="45"/>
      <c r="Z31" s="45"/>
      <c r="AA31" s="45"/>
      <c r="AB31" s="41"/>
    </row>
    <row r="32" spans="1:28" s="5" customFormat="1" ht="25.5" x14ac:dyDescent="0.2">
      <c r="A32" s="14">
        <f t="shared" si="3"/>
        <v>25</v>
      </c>
      <c r="B32" s="4" t="s">
        <v>12</v>
      </c>
      <c r="C32" s="22">
        <v>1782.8255799999999</v>
      </c>
      <c r="D32" s="22">
        <v>1782.8255800000002</v>
      </c>
      <c r="E32" s="22">
        <v>1294.3658400000002</v>
      </c>
      <c r="F32" s="22">
        <v>1294.3658400000002</v>
      </c>
      <c r="G32" s="22">
        <v>28.8</v>
      </c>
      <c r="H32" s="23">
        <f t="shared" si="0"/>
        <v>0.72601933387112394</v>
      </c>
      <c r="I32" s="23">
        <f t="shared" si="1"/>
        <v>0.72601933387112394</v>
      </c>
      <c r="J32" s="23">
        <f t="shared" si="2"/>
        <v>1.6154132138938685E-2</v>
      </c>
      <c r="K32" s="5">
        <v>31</v>
      </c>
      <c r="L32" s="5">
        <v>31</v>
      </c>
      <c r="M32" s="5">
        <v>15</v>
      </c>
      <c r="N32" s="5">
        <v>15</v>
      </c>
      <c r="O32" s="5">
        <v>1</v>
      </c>
      <c r="P32" s="5">
        <v>14</v>
      </c>
      <c r="Q32" s="5">
        <v>1</v>
      </c>
      <c r="R32" s="5">
        <v>11</v>
      </c>
      <c r="S32" s="45"/>
      <c r="T32" s="45"/>
      <c r="U32" s="45"/>
      <c r="V32" s="45"/>
      <c r="W32" s="45"/>
      <c r="X32" s="45"/>
      <c r="Y32" s="45"/>
      <c r="Z32" s="45"/>
      <c r="AA32" s="45"/>
      <c r="AB32" s="41"/>
    </row>
    <row r="33" spans="1:28" s="5" customFormat="1" ht="25.5" x14ac:dyDescent="0.2">
      <c r="A33" s="14">
        <f t="shared" si="3"/>
        <v>26</v>
      </c>
      <c r="B33" s="4" t="s">
        <v>55</v>
      </c>
      <c r="C33" s="22">
        <v>22842.865949999999</v>
      </c>
      <c r="D33" s="22">
        <v>22842.865949999999</v>
      </c>
      <c r="E33" s="22">
        <v>17793.230970000001</v>
      </c>
      <c r="F33" s="22">
        <v>17793.230970000001</v>
      </c>
      <c r="G33" s="22">
        <v>5629.2654000000002</v>
      </c>
      <c r="H33" s="23">
        <f t="shared" si="0"/>
        <v>0.77894039254737213</v>
      </c>
      <c r="I33" s="23">
        <f t="shared" si="1"/>
        <v>0.77894039254737213</v>
      </c>
      <c r="J33" s="23">
        <f t="shared" si="2"/>
        <v>0.24643428772561704</v>
      </c>
      <c r="K33" s="5">
        <v>393</v>
      </c>
      <c r="L33" s="5">
        <v>393</v>
      </c>
      <c r="M33" s="5">
        <v>97</v>
      </c>
      <c r="N33" s="5">
        <v>97</v>
      </c>
      <c r="O33" s="5">
        <v>49</v>
      </c>
      <c r="P33" s="5">
        <v>59</v>
      </c>
      <c r="Q33" s="5">
        <v>27</v>
      </c>
      <c r="R33" s="5">
        <v>25</v>
      </c>
      <c r="S33" s="45"/>
      <c r="T33" s="45"/>
      <c r="U33" s="45"/>
      <c r="V33" s="45"/>
      <c r="W33" s="45"/>
      <c r="X33" s="45"/>
      <c r="Y33" s="45"/>
      <c r="Z33" s="45"/>
      <c r="AA33" s="45"/>
      <c r="AB33" s="41"/>
    </row>
    <row r="34" spans="1:28" s="5" customFormat="1" ht="25.5" x14ac:dyDescent="0.2">
      <c r="A34" s="14">
        <f t="shared" si="3"/>
        <v>27</v>
      </c>
      <c r="B34" s="4" t="s">
        <v>13</v>
      </c>
      <c r="C34" s="22">
        <v>78847.703389999981</v>
      </c>
      <c r="D34" s="22">
        <v>78847.703389999995</v>
      </c>
      <c r="E34" s="22">
        <v>68286.490829999995</v>
      </c>
      <c r="F34" s="22">
        <v>68286.490829999995</v>
      </c>
      <c r="G34" s="22">
        <v>12242.612950000001</v>
      </c>
      <c r="H34" s="23">
        <f t="shared" si="0"/>
        <v>0.86605554625019765</v>
      </c>
      <c r="I34" s="23">
        <f t="shared" si="1"/>
        <v>0.86605554625019765</v>
      </c>
      <c r="J34" s="23">
        <f t="shared" si="2"/>
        <v>0.15526911277865696</v>
      </c>
      <c r="K34" s="5">
        <v>553</v>
      </c>
      <c r="L34" s="5">
        <v>553</v>
      </c>
      <c r="M34" s="5">
        <v>403</v>
      </c>
      <c r="N34" s="5">
        <v>403</v>
      </c>
      <c r="O34" s="5">
        <v>118</v>
      </c>
      <c r="P34" s="5">
        <v>210</v>
      </c>
      <c r="Q34" s="5">
        <v>77</v>
      </c>
      <c r="R34" s="5">
        <v>111</v>
      </c>
      <c r="S34" s="45"/>
      <c r="T34" s="45"/>
      <c r="U34" s="45"/>
      <c r="V34" s="45"/>
      <c r="W34" s="45"/>
      <c r="X34" s="45"/>
      <c r="Y34" s="45"/>
      <c r="Z34" s="45"/>
      <c r="AA34" s="45"/>
      <c r="AB34" s="41"/>
    </row>
    <row r="35" spans="1:28" s="5" customFormat="1" ht="12.75" x14ac:dyDescent="0.2">
      <c r="A35" s="14">
        <f t="shared" si="3"/>
        <v>28</v>
      </c>
      <c r="B35" s="4" t="s">
        <v>14</v>
      </c>
      <c r="C35" s="22">
        <v>849</v>
      </c>
      <c r="D35" s="22">
        <v>849</v>
      </c>
      <c r="E35" s="22">
        <v>809</v>
      </c>
      <c r="F35" s="22">
        <v>809</v>
      </c>
      <c r="G35" s="22">
        <v>0</v>
      </c>
      <c r="H35" s="23">
        <f t="shared" si="0"/>
        <v>0.95288574793875147</v>
      </c>
      <c r="I35" s="23">
        <f t="shared" si="1"/>
        <v>0.95288574793875147</v>
      </c>
      <c r="J35" s="23">
        <f t="shared" si="2"/>
        <v>0</v>
      </c>
      <c r="K35" s="5">
        <v>8</v>
      </c>
      <c r="L35" s="5">
        <v>8</v>
      </c>
      <c r="M35" s="5">
        <v>6</v>
      </c>
      <c r="N35" s="5">
        <v>6</v>
      </c>
      <c r="O35" s="5">
        <v>0</v>
      </c>
      <c r="P35" s="5">
        <v>4</v>
      </c>
      <c r="Q35" s="5">
        <v>0</v>
      </c>
      <c r="R35" s="5">
        <v>2</v>
      </c>
      <c r="S35" s="45"/>
      <c r="T35" s="45"/>
      <c r="U35" s="45"/>
      <c r="V35" s="45"/>
      <c r="W35" s="45"/>
      <c r="X35" s="45"/>
      <c r="Y35" s="45"/>
      <c r="Z35" s="45"/>
      <c r="AA35" s="45"/>
      <c r="AB35" s="41"/>
    </row>
    <row r="36" spans="1:28" s="5" customFormat="1" ht="12.75" x14ac:dyDescent="0.2">
      <c r="A36" s="14">
        <f t="shared" si="3"/>
        <v>29</v>
      </c>
      <c r="B36" s="4" t="s">
        <v>53</v>
      </c>
      <c r="C36" s="22">
        <v>25200.403890000001</v>
      </c>
      <c r="D36" s="22">
        <v>25200.403890000001</v>
      </c>
      <c r="E36" s="22">
        <v>18178.547790000001</v>
      </c>
      <c r="F36" s="22">
        <v>18178.547790000001</v>
      </c>
      <c r="G36" s="22">
        <v>3714.7364600000001</v>
      </c>
      <c r="H36" s="23">
        <f t="shared" si="0"/>
        <v>0.72135938254599141</v>
      </c>
      <c r="I36" s="23">
        <f t="shared" si="1"/>
        <v>0.72135938254599141</v>
      </c>
      <c r="J36" s="23">
        <f t="shared" si="2"/>
        <v>0.14740781442292986</v>
      </c>
      <c r="K36" s="5">
        <v>111</v>
      </c>
      <c r="L36" s="5">
        <v>111</v>
      </c>
      <c r="M36" s="5">
        <v>73</v>
      </c>
      <c r="N36" s="5">
        <v>73</v>
      </c>
      <c r="O36" s="5">
        <v>13</v>
      </c>
      <c r="P36" s="5">
        <v>47</v>
      </c>
      <c r="Q36" s="5">
        <v>5</v>
      </c>
      <c r="R36" s="5">
        <v>31</v>
      </c>
      <c r="S36" s="45"/>
      <c r="T36" s="45"/>
      <c r="U36" s="45"/>
      <c r="V36" s="45"/>
      <c r="W36" s="45"/>
      <c r="X36" s="45"/>
      <c r="Y36" s="45"/>
      <c r="Z36" s="45"/>
      <c r="AA36" s="45"/>
      <c r="AB36" s="41"/>
    </row>
    <row r="37" spans="1:28" s="5" customFormat="1" ht="11.25" customHeight="1" x14ac:dyDescent="0.2">
      <c r="A37" s="14">
        <f t="shared" si="3"/>
        <v>30</v>
      </c>
      <c r="B37" s="4" t="s">
        <v>15</v>
      </c>
      <c r="C37" s="22">
        <v>12701.775309999999</v>
      </c>
      <c r="D37" s="22">
        <v>12701.775310000001</v>
      </c>
      <c r="E37" s="22">
        <v>10152.8549</v>
      </c>
      <c r="F37" s="22">
        <v>10152.8549</v>
      </c>
      <c r="G37" s="22">
        <v>642.66</v>
      </c>
      <c r="H37" s="23">
        <f t="shared" si="0"/>
        <v>0.79932565741473516</v>
      </c>
      <c r="I37" s="23">
        <f t="shared" si="1"/>
        <v>0.79932565741473516</v>
      </c>
      <c r="J37" s="23">
        <f t="shared" si="2"/>
        <v>5.0596076872343916E-2</v>
      </c>
      <c r="K37" s="5">
        <v>51</v>
      </c>
      <c r="L37" s="5">
        <v>51</v>
      </c>
      <c r="M37" s="5">
        <v>35</v>
      </c>
      <c r="N37" s="5">
        <v>35</v>
      </c>
      <c r="O37" s="5">
        <v>5</v>
      </c>
      <c r="P37" s="5">
        <v>25</v>
      </c>
      <c r="Q37" s="5">
        <v>4</v>
      </c>
      <c r="R37" s="5">
        <v>16</v>
      </c>
      <c r="S37" s="45"/>
      <c r="T37" s="45"/>
      <c r="U37" s="45"/>
      <c r="V37" s="45"/>
      <c r="W37" s="45"/>
      <c r="X37" s="45"/>
      <c r="Y37" s="45"/>
      <c r="Z37" s="45"/>
      <c r="AA37" s="45"/>
      <c r="AB37" s="41"/>
    </row>
    <row r="38" spans="1:28" s="5" customFormat="1" ht="25.5" x14ac:dyDescent="0.2">
      <c r="A38" s="14">
        <f t="shared" si="3"/>
        <v>31</v>
      </c>
      <c r="B38" s="4" t="s">
        <v>16</v>
      </c>
      <c r="C38" s="22">
        <v>2121.0980499999996</v>
      </c>
      <c r="D38" s="22">
        <v>2121.0980499999996</v>
      </c>
      <c r="E38" s="22">
        <v>1879.42362</v>
      </c>
      <c r="F38" s="22">
        <v>1879.42362</v>
      </c>
      <c r="G38" s="22">
        <v>390.15172000000001</v>
      </c>
      <c r="H38" s="23">
        <f t="shared" si="0"/>
        <v>0.8860616415162893</v>
      </c>
      <c r="I38" s="23">
        <f t="shared" si="1"/>
        <v>0.8860616415162893</v>
      </c>
      <c r="J38" s="23">
        <f t="shared" si="2"/>
        <v>0.18393855955880969</v>
      </c>
      <c r="K38" s="5">
        <v>45</v>
      </c>
      <c r="L38" s="5">
        <v>45</v>
      </c>
      <c r="M38" s="5">
        <v>33</v>
      </c>
      <c r="N38" s="5">
        <v>33</v>
      </c>
      <c r="O38" s="5">
        <v>5</v>
      </c>
      <c r="P38" s="5">
        <v>22</v>
      </c>
      <c r="Q38" s="5">
        <v>3</v>
      </c>
      <c r="R38" s="5">
        <v>10</v>
      </c>
      <c r="S38" s="45"/>
      <c r="T38" s="45"/>
      <c r="U38" s="45"/>
      <c r="V38" s="45"/>
      <c r="W38" s="45"/>
      <c r="X38" s="45"/>
      <c r="Y38" s="45"/>
      <c r="Z38" s="45"/>
      <c r="AA38" s="45"/>
      <c r="AB38" s="41"/>
    </row>
    <row r="39" spans="1:28" s="5" customFormat="1" ht="12.75" x14ac:dyDescent="0.2">
      <c r="A39" s="14">
        <f t="shared" si="3"/>
        <v>32</v>
      </c>
      <c r="B39" s="4" t="s">
        <v>17</v>
      </c>
      <c r="C39" s="22">
        <v>9253.3299200000001</v>
      </c>
      <c r="D39" s="22">
        <v>9253.3299200000001</v>
      </c>
      <c r="E39" s="22">
        <v>6756.5057200000001</v>
      </c>
      <c r="F39" s="22">
        <v>6756.5057200000001</v>
      </c>
      <c r="G39" s="22">
        <v>2881.59238</v>
      </c>
      <c r="H39" s="23">
        <f t="shared" si="0"/>
        <v>0.73017019585528842</v>
      </c>
      <c r="I39" s="23">
        <f t="shared" si="1"/>
        <v>0.73017019585528842</v>
      </c>
      <c r="J39" s="23">
        <f t="shared" si="2"/>
        <v>0.31141139513158089</v>
      </c>
      <c r="K39" s="5">
        <v>116</v>
      </c>
      <c r="L39" s="5">
        <v>116</v>
      </c>
      <c r="M39" s="5">
        <v>77</v>
      </c>
      <c r="N39" s="5">
        <v>77</v>
      </c>
      <c r="O39" s="5">
        <v>30</v>
      </c>
      <c r="P39" s="5">
        <v>57</v>
      </c>
      <c r="Q39" s="5">
        <v>24</v>
      </c>
      <c r="R39" s="5">
        <v>23</v>
      </c>
      <c r="S39" s="45"/>
      <c r="T39" s="45"/>
      <c r="U39" s="45"/>
      <c r="V39" s="45"/>
      <c r="W39" s="45"/>
      <c r="X39" s="45"/>
      <c r="Y39" s="45"/>
      <c r="Z39" s="45"/>
      <c r="AA39" s="45"/>
      <c r="AB39" s="41"/>
    </row>
    <row r="40" spans="1:28" s="5" customFormat="1" ht="25.5" x14ac:dyDescent="0.2">
      <c r="A40" s="14">
        <f t="shared" si="3"/>
        <v>33</v>
      </c>
      <c r="B40" s="4" t="s">
        <v>18</v>
      </c>
      <c r="C40" s="22">
        <v>26454.99915</v>
      </c>
      <c r="D40" s="22">
        <v>26454.99915</v>
      </c>
      <c r="E40" s="22">
        <v>21547.759990000002</v>
      </c>
      <c r="F40" s="22">
        <v>21547.759990000002</v>
      </c>
      <c r="G40" s="22">
        <v>603.81750999999997</v>
      </c>
      <c r="H40" s="23">
        <f t="shared" si="0"/>
        <v>0.81450616829825162</v>
      </c>
      <c r="I40" s="23">
        <f t="shared" si="1"/>
        <v>0.81450616829825162</v>
      </c>
      <c r="J40" s="23">
        <f t="shared" si="2"/>
        <v>2.2824325435671013E-2</v>
      </c>
      <c r="K40" s="5">
        <v>255</v>
      </c>
      <c r="L40" s="5">
        <v>255</v>
      </c>
      <c r="M40" s="5">
        <v>148</v>
      </c>
      <c r="N40" s="5">
        <v>148</v>
      </c>
      <c r="O40" s="5">
        <v>10</v>
      </c>
      <c r="P40" s="5">
        <v>98</v>
      </c>
      <c r="Q40" s="5">
        <v>8</v>
      </c>
      <c r="R40" s="5">
        <v>70</v>
      </c>
      <c r="S40" s="45"/>
      <c r="T40" s="45"/>
      <c r="U40" s="45"/>
      <c r="V40" s="45"/>
      <c r="W40" s="45"/>
      <c r="X40" s="45"/>
      <c r="Y40" s="45"/>
      <c r="Z40" s="45"/>
      <c r="AA40" s="45"/>
      <c r="AB40" s="41"/>
    </row>
    <row r="41" spans="1:28" s="5" customFormat="1" ht="25.5" x14ac:dyDescent="0.2">
      <c r="A41" s="14">
        <f t="shared" si="3"/>
        <v>34</v>
      </c>
      <c r="B41" s="4" t="s">
        <v>56</v>
      </c>
      <c r="C41" s="22">
        <v>599.32799999999997</v>
      </c>
      <c r="D41" s="22">
        <v>599.32799999999997</v>
      </c>
      <c r="E41" s="22">
        <v>599.32799999999997</v>
      </c>
      <c r="F41" s="22">
        <v>599.32799999999997</v>
      </c>
      <c r="G41" s="22">
        <v>0</v>
      </c>
      <c r="H41" s="23">
        <f t="shared" si="0"/>
        <v>1</v>
      </c>
      <c r="I41" s="23">
        <f t="shared" si="1"/>
        <v>1</v>
      </c>
      <c r="J41" s="23">
        <f t="shared" si="2"/>
        <v>0</v>
      </c>
      <c r="K41" s="5">
        <v>1</v>
      </c>
      <c r="L41" s="5">
        <v>1</v>
      </c>
      <c r="M41" s="5">
        <v>1</v>
      </c>
      <c r="N41" s="5">
        <v>1</v>
      </c>
      <c r="O41" s="5">
        <v>0</v>
      </c>
      <c r="P41" s="5">
        <v>1</v>
      </c>
      <c r="Q41" s="5">
        <v>0</v>
      </c>
      <c r="R41" s="5">
        <v>1</v>
      </c>
      <c r="S41" s="45"/>
      <c r="T41" s="45"/>
      <c r="U41" s="45"/>
      <c r="V41" s="45"/>
      <c r="W41" s="45"/>
      <c r="X41" s="45"/>
      <c r="Y41" s="45"/>
      <c r="Z41" s="45"/>
      <c r="AA41" s="45"/>
      <c r="AB41" s="41"/>
    </row>
    <row r="42" spans="1:28" s="5" customFormat="1" ht="12.75" x14ac:dyDescent="0.2">
      <c r="A42" s="14">
        <f t="shared" si="3"/>
        <v>35</v>
      </c>
      <c r="B42" s="4" t="s">
        <v>19</v>
      </c>
      <c r="C42" s="22">
        <v>489140.51146000007</v>
      </c>
      <c r="D42" s="22">
        <v>489140.51146000007</v>
      </c>
      <c r="E42" s="22">
        <v>378748.34044999996</v>
      </c>
      <c r="F42" s="22">
        <v>378748.34044999996</v>
      </c>
      <c r="G42" s="22">
        <v>101229.84718999997</v>
      </c>
      <c r="H42" s="23">
        <f t="shared" si="0"/>
        <v>0.77431398867270573</v>
      </c>
      <c r="I42" s="23">
        <f t="shared" si="1"/>
        <v>0.77431398867270573</v>
      </c>
      <c r="J42" s="23">
        <f t="shared" si="2"/>
        <v>0.20695453518631352</v>
      </c>
      <c r="K42" s="5">
        <v>4261</v>
      </c>
      <c r="L42" s="5">
        <v>4261</v>
      </c>
      <c r="M42" s="5">
        <v>3121</v>
      </c>
      <c r="N42" s="5">
        <v>3121</v>
      </c>
      <c r="O42" s="5">
        <v>917</v>
      </c>
      <c r="P42" s="5">
        <v>1224</v>
      </c>
      <c r="Q42" s="5">
        <v>382</v>
      </c>
      <c r="R42" s="5">
        <v>643</v>
      </c>
      <c r="S42" s="45"/>
      <c r="T42" s="45"/>
      <c r="U42" s="45"/>
      <c r="V42" s="45"/>
      <c r="W42" s="45"/>
      <c r="X42" s="45"/>
      <c r="Y42" s="45"/>
      <c r="Z42" s="45"/>
      <c r="AA42" s="45"/>
      <c r="AB42" s="41"/>
    </row>
    <row r="43" spans="1:28" s="5" customFormat="1" ht="38.25" x14ac:dyDescent="0.2">
      <c r="A43" s="14">
        <f t="shared" si="3"/>
        <v>36</v>
      </c>
      <c r="B43" s="4" t="s">
        <v>20</v>
      </c>
      <c r="C43" s="22">
        <v>1879.80396</v>
      </c>
      <c r="D43" s="22">
        <v>1879.80396</v>
      </c>
      <c r="E43" s="22">
        <v>1107.3739599999999</v>
      </c>
      <c r="F43" s="22">
        <v>1107.3739599999999</v>
      </c>
      <c r="G43" s="22">
        <v>0</v>
      </c>
      <c r="H43" s="23">
        <f t="shared" si="0"/>
        <v>0.58909013044104874</v>
      </c>
      <c r="I43" s="23">
        <f t="shared" si="1"/>
        <v>0.58909013044104874</v>
      </c>
      <c r="J43" s="23">
        <f t="shared" si="2"/>
        <v>0</v>
      </c>
      <c r="K43" s="5">
        <v>12</v>
      </c>
      <c r="L43" s="5">
        <v>12</v>
      </c>
      <c r="M43" s="5">
        <v>8</v>
      </c>
      <c r="N43" s="5">
        <v>8</v>
      </c>
      <c r="O43" s="5">
        <v>0</v>
      </c>
      <c r="P43" s="5">
        <v>8</v>
      </c>
      <c r="Q43" s="5">
        <v>0</v>
      </c>
      <c r="R43" s="5">
        <v>0</v>
      </c>
      <c r="S43" s="45"/>
      <c r="T43" s="45"/>
      <c r="U43" s="45"/>
      <c r="V43" s="45"/>
      <c r="W43" s="45"/>
      <c r="X43" s="45"/>
      <c r="Y43" s="45"/>
      <c r="Z43" s="45"/>
      <c r="AA43" s="45"/>
      <c r="AB43" s="41"/>
    </row>
    <row r="44" spans="1:28" s="5" customFormat="1" ht="25.5" x14ac:dyDescent="0.2">
      <c r="A44" s="14">
        <f t="shared" si="3"/>
        <v>37</v>
      </c>
      <c r="B44" s="4" t="s">
        <v>21</v>
      </c>
      <c r="C44" s="22">
        <v>1631.2937999999999</v>
      </c>
      <c r="D44" s="22">
        <v>1631.2937999999999</v>
      </c>
      <c r="E44" s="22">
        <v>1270.0862199999999</v>
      </c>
      <c r="F44" s="22">
        <v>1270.0862199999999</v>
      </c>
      <c r="G44" s="22">
        <v>48</v>
      </c>
      <c r="H44" s="23">
        <v>0</v>
      </c>
      <c r="I44" s="23">
        <v>0</v>
      </c>
      <c r="J44" s="23">
        <v>0</v>
      </c>
      <c r="K44" s="5">
        <v>18</v>
      </c>
      <c r="L44" s="5">
        <v>18</v>
      </c>
      <c r="M44" s="5">
        <v>12</v>
      </c>
      <c r="N44" s="5">
        <v>12</v>
      </c>
      <c r="O44" s="5">
        <v>1</v>
      </c>
      <c r="P44" s="5">
        <v>11</v>
      </c>
      <c r="Q44" s="5">
        <v>1</v>
      </c>
      <c r="R44" s="5">
        <v>9</v>
      </c>
      <c r="S44" s="45"/>
      <c r="T44" s="45"/>
      <c r="U44" s="45"/>
      <c r="V44" s="45"/>
      <c r="W44" s="45"/>
      <c r="X44" s="45"/>
      <c r="Y44" s="45"/>
      <c r="Z44" s="45"/>
      <c r="AA44" s="45"/>
      <c r="AB44" s="41"/>
    </row>
    <row r="45" spans="1:28" s="5" customFormat="1" ht="12.75" customHeight="1" x14ac:dyDescent="0.2">
      <c r="A45" s="14">
        <f t="shared" si="3"/>
        <v>38</v>
      </c>
      <c r="B45" s="4" t="s">
        <v>57</v>
      </c>
      <c r="C45" s="22">
        <v>312.90249</v>
      </c>
      <c r="D45" s="22">
        <v>312.90249</v>
      </c>
      <c r="E45" s="22">
        <v>301.67840000000001</v>
      </c>
      <c r="F45" s="22">
        <v>301.67840000000001</v>
      </c>
      <c r="G45" s="22">
        <v>235.48</v>
      </c>
      <c r="H45" s="23">
        <v>0</v>
      </c>
      <c r="I45" s="23">
        <v>0</v>
      </c>
      <c r="J45" s="23">
        <v>0</v>
      </c>
      <c r="K45" s="5">
        <v>9</v>
      </c>
      <c r="L45" s="5">
        <v>9</v>
      </c>
      <c r="M45" s="5">
        <v>8</v>
      </c>
      <c r="N45" s="5">
        <v>8</v>
      </c>
      <c r="O45" s="5">
        <v>3</v>
      </c>
      <c r="P45" s="5">
        <v>5</v>
      </c>
      <c r="Q45" s="5">
        <v>1</v>
      </c>
      <c r="R45" s="5">
        <v>4</v>
      </c>
      <c r="S45" s="45"/>
      <c r="T45" s="45"/>
      <c r="U45" s="45"/>
      <c r="V45" s="45"/>
      <c r="W45" s="45"/>
      <c r="X45" s="45"/>
      <c r="Y45" s="45"/>
      <c r="Z45" s="45"/>
      <c r="AA45" s="45"/>
      <c r="AB45" s="41"/>
    </row>
    <row r="46" spans="1:28" s="5" customFormat="1" ht="25.5" x14ac:dyDescent="0.2">
      <c r="A46" s="14">
        <f t="shared" si="3"/>
        <v>39</v>
      </c>
      <c r="B46" s="4" t="s">
        <v>58</v>
      </c>
      <c r="C46" s="22">
        <v>860</v>
      </c>
      <c r="D46" s="22">
        <v>860</v>
      </c>
      <c r="E46" s="22">
        <v>660</v>
      </c>
      <c r="F46" s="22">
        <v>660</v>
      </c>
      <c r="G46" s="22">
        <v>0</v>
      </c>
      <c r="H46" s="23">
        <f t="shared" si="0"/>
        <v>0.76744186046511631</v>
      </c>
      <c r="I46" s="23">
        <f t="shared" si="1"/>
        <v>0.76744186046511631</v>
      </c>
      <c r="J46" s="23">
        <f t="shared" si="2"/>
        <v>0</v>
      </c>
      <c r="K46" s="5">
        <v>3</v>
      </c>
      <c r="L46" s="5">
        <v>3</v>
      </c>
      <c r="M46" s="5">
        <v>2</v>
      </c>
      <c r="N46" s="5">
        <v>2</v>
      </c>
      <c r="O46" s="5">
        <v>0</v>
      </c>
      <c r="P46" s="5">
        <v>2</v>
      </c>
      <c r="Q46" s="5">
        <v>0</v>
      </c>
      <c r="R46" s="5">
        <v>2</v>
      </c>
      <c r="S46" s="45"/>
      <c r="T46" s="45"/>
      <c r="U46" s="45"/>
      <c r="V46" s="45"/>
      <c r="W46" s="45"/>
      <c r="X46" s="45"/>
      <c r="Y46" s="45"/>
      <c r="Z46" s="45"/>
      <c r="AA46" s="45"/>
      <c r="AB46" s="41"/>
    </row>
    <row r="47" spans="1:28" s="5" customFormat="1" ht="25.5" x14ac:dyDescent="0.2">
      <c r="A47" s="14">
        <f t="shared" si="3"/>
        <v>40</v>
      </c>
      <c r="B47" s="4" t="s">
        <v>93</v>
      </c>
      <c r="C47" s="22">
        <v>360.46559999999999</v>
      </c>
      <c r="D47" s="22">
        <v>360.46559999999999</v>
      </c>
      <c r="E47" s="22">
        <v>273.15600000000001</v>
      </c>
      <c r="F47" s="22">
        <v>273.15600000000001</v>
      </c>
      <c r="G47" s="22">
        <v>55.52</v>
      </c>
      <c r="H47" s="23">
        <v>0</v>
      </c>
      <c r="I47" s="23">
        <v>0</v>
      </c>
      <c r="J47" s="23">
        <v>0</v>
      </c>
      <c r="K47" s="5">
        <v>13</v>
      </c>
      <c r="L47" s="5">
        <v>13</v>
      </c>
      <c r="M47" s="5">
        <v>9</v>
      </c>
      <c r="N47" s="5">
        <v>9</v>
      </c>
      <c r="O47" s="5">
        <v>2</v>
      </c>
      <c r="P47" s="5">
        <v>8</v>
      </c>
      <c r="Q47" s="5">
        <v>2</v>
      </c>
      <c r="R47" s="5">
        <v>6</v>
      </c>
      <c r="S47" s="45"/>
      <c r="T47" s="45"/>
      <c r="U47" s="45"/>
      <c r="V47" s="45"/>
      <c r="W47" s="45"/>
      <c r="X47" s="45"/>
      <c r="Y47" s="45"/>
      <c r="Z47" s="45"/>
      <c r="AA47" s="45"/>
      <c r="AB47" s="41"/>
    </row>
    <row r="48" spans="1:28" s="5" customFormat="1" ht="25.5" x14ac:dyDescent="0.2">
      <c r="A48" s="14">
        <f t="shared" si="3"/>
        <v>41</v>
      </c>
      <c r="B48" s="4" t="s">
        <v>91</v>
      </c>
      <c r="C48" s="22">
        <v>645.88119999999992</v>
      </c>
      <c r="D48" s="22">
        <v>645.88119999999992</v>
      </c>
      <c r="E48" s="22">
        <v>345.16199999999998</v>
      </c>
      <c r="F48" s="22">
        <v>345.16199999999998</v>
      </c>
      <c r="G48" s="22">
        <v>120</v>
      </c>
      <c r="H48" s="23">
        <v>0</v>
      </c>
      <c r="I48" s="23">
        <v>0</v>
      </c>
      <c r="J48" s="23">
        <v>0</v>
      </c>
      <c r="K48" s="5">
        <v>13</v>
      </c>
      <c r="L48" s="5">
        <v>13</v>
      </c>
      <c r="M48" s="5">
        <v>8</v>
      </c>
      <c r="N48" s="5">
        <v>8</v>
      </c>
      <c r="O48" s="5">
        <v>1</v>
      </c>
      <c r="P48" s="5">
        <v>7</v>
      </c>
      <c r="Q48" s="5">
        <v>1</v>
      </c>
      <c r="R48" s="5">
        <v>5</v>
      </c>
      <c r="S48" s="45"/>
      <c r="T48" s="45"/>
      <c r="U48" s="45"/>
      <c r="V48" s="45"/>
      <c r="W48" s="45"/>
      <c r="X48" s="45"/>
      <c r="Y48" s="45"/>
      <c r="Z48" s="45"/>
      <c r="AA48" s="45"/>
      <c r="AB48" s="41"/>
    </row>
    <row r="49" spans="1:28" s="5" customFormat="1" ht="12.75" x14ac:dyDescent="0.2">
      <c r="A49" s="14">
        <f t="shared" si="3"/>
        <v>42</v>
      </c>
      <c r="B49" s="4" t="s">
        <v>92</v>
      </c>
      <c r="C49" s="22">
        <v>490.33199000000002</v>
      </c>
      <c r="D49" s="22">
        <v>490.33199000000002</v>
      </c>
      <c r="E49" s="22">
        <v>245.11448999999999</v>
      </c>
      <c r="F49" s="22">
        <v>245.11448999999999</v>
      </c>
      <c r="G49" s="22">
        <v>4.8</v>
      </c>
      <c r="H49" s="23">
        <v>0</v>
      </c>
      <c r="I49" s="23">
        <v>0</v>
      </c>
      <c r="J49" s="23">
        <v>0</v>
      </c>
      <c r="K49" s="5">
        <v>23</v>
      </c>
      <c r="L49" s="5">
        <v>23</v>
      </c>
      <c r="M49" s="5">
        <v>10</v>
      </c>
      <c r="N49" s="5">
        <v>10</v>
      </c>
      <c r="O49" s="5">
        <v>1</v>
      </c>
      <c r="P49" s="5">
        <v>9</v>
      </c>
      <c r="Q49" s="5">
        <v>1</v>
      </c>
      <c r="R49" s="5">
        <v>7</v>
      </c>
      <c r="S49" s="45"/>
      <c r="T49" s="45"/>
      <c r="U49" s="45"/>
      <c r="V49" s="45"/>
      <c r="W49" s="45"/>
      <c r="X49" s="45"/>
      <c r="Y49" s="45"/>
      <c r="Z49" s="45"/>
      <c r="AA49" s="45"/>
      <c r="AB49" s="41"/>
    </row>
    <row r="50" spans="1:28" s="8" customFormat="1" ht="12.75" x14ac:dyDescent="0.2">
      <c r="A50" s="15"/>
      <c r="B50" s="6" t="s">
        <v>72</v>
      </c>
      <c r="C50" s="9">
        <f>SUM(C8:C49)</f>
        <v>1342213.6625500005</v>
      </c>
      <c r="D50" s="9">
        <f>SUM(D8:D49)</f>
        <v>1342213.6625500005</v>
      </c>
      <c r="E50" s="9">
        <f>SUM(E8:E49)</f>
        <v>1072178.7683900001</v>
      </c>
      <c r="F50" s="9">
        <f>SUM(F8:F49)</f>
        <v>1072178.7683900001</v>
      </c>
      <c r="G50" s="9">
        <f>SUM(G8:G49)</f>
        <v>358905.80101</v>
      </c>
      <c r="H50" s="13">
        <f t="shared" si="0"/>
        <v>0.79881377928535202</v>
      </c>
      <c r="I50" s="13">
        <f t="shared" si="1"/>
        <v>0.79881377928535202</v>
      </c>
      <c r="J50" s="13">
        <f t="shared" si="2"/>
        <v>0.2673984113141375</v>
      </c>
      <c r="K50" s="25">
        <f t="shared" ref="K50:R50" si="4">SUM(K8:K49)</f>
        <v>12637</v>
      </c>
      <c r="L50" s="25">
        <f t="shared" si="4"/>
        <v>12637</v>
      </c>
      <c r="M50" s="25">
        <f t="shared" si="4"/>
        <v>8578</v>
      </c>
      <c r="N50" s="25">
        <f t="shared" si="4"/>
        <v>8578</v>
      </c>
      <c r="O50" s="25">
        <f t="shared" si="4"/>
        <v>3204</v>
      </c>
      <c r="P50" s="25">
        <f t="shared" si="4"/>
        <v>4103</v>
      </c>
      <c r="Q50" s="25">
        <f t="shared" si="4"/>
        <v>1480</v>
      </c>
      <c r="R50" s="25">
        <f t="shared" si="4"/>
        <v>2026</v>
      </c>
      <c r="S50" s="45"/>
      <c r="T50" s="45"/>
      <c r="U50" s="45"/>
      <c r="V50" s="45"/>
      <c r="W50" s="45"/>
      <c r="X50" s="45"/>
      <c r="Y50" s="45"/>
      <c r="Z50" s="45"/>
      <c r="AA50" s="45"/>
      <c r="AB50" s="41"/>
    </row>
    <row r="51" spans="1:28" s="5" customFormat="1" ht="12.75" x14ac:dyDescent="0.2">
      <c r="A51" s="14">
        <v>1</v>
      </c>
      <c r="B51" s="4" t="s">
        <v>22</v>
      </c>
      <c r="C51" s="22">
        <v>226792.35266000003</v>
      </c>
      <c r="D51" s="22">
        <v>12913.830699999999</v>
      </c>
      <c r="E51" s="22">
        <v>158887.96201000002</v>
      </c>
      <c r="F51" s="22">
        <v>9251.7908700000007</v>
      </c>
      <c r="G51" s="22">
        <v>109748.90874000001</v>
      </c>
      <c r="H51" s="23">
        <f t="shared" si="0"/>
        <v>0.70058782911520767</v>
      </c>
      <c r="I51" s="23">
        <f t="shared" si="1"/>
        <v>4.0794104216864822E-2</v>
      </c>
      <c r="J51" s="23">
        <f t="shared" si="2"/>
        <v>0.48391803097757941</v>
      </c>
      <c r="K51" s="5">
        <v>3140</v>
      </c>
      <c r="L51" s="5">
        <v>45</v>
      </c>
      <c r="M51" s="5">
        <v>1756</v>
      </c>
      <c r="N51" s="5">
        <v>35</v>
      </c>
      <c r="O51" s="5">
        <v>1186</v>
      </c>
      <c r="P51" s="5">
        <v>546</v>
      </c>
      <c r="Q51" s="5">
        <v>334</v>
      </c>
      <c r="R51" s="5">
        <v>129</v>
      </c>
      <c r="S51" s="45"/>
      <c r="T51" s="45"/>
      <c r="U51" s="45"/>
      <c r="V51" s="45"/>
      <c r="W51" s="45"/>
      <c r="X51" s="45"/>
      <c r="Y51" s="45"/>
      <c r="Z51" s="45"/>
      <c r="AA51" s="45"/>
      <c r="AB51" s="41"/>
    </row>
    <row r="52" spans="1:28" s="5" customFormat="1" ht="12.75" x14ac:dyDescent="0.2">
      <c r="A52" s="14">
        <f>A51+1</f>
        <v>2</v>
      </c>
      <c r="B52" s="4" t="s">
        <v>23</v>
      </c>
      <c r="C52" s="22">
        <v>312920.19091999996</v>
      </c>
      <c r="D52" s="22">
        <v>395.95789000000002</v>
      </c>
      <c r="E52" s="22">
        <v>268523.75055000011</v>
      </c>
      <c r="F52" s="22">
        <v>394.15789000000001</v>
      </c>
      <c r="G52" s="22">
        <v>136424.52458000003</v>
      </c>
      <c r="H52" s="23">
        <f t="shared" si="0"/>
        <v>0.85812216131061325</v>
      </c>
      <c r="I52" s="23">
        <f t="shared" si="1"/>
        <v>1.2596115605105487E-3</v>
      </c>
      <c r="J52" s="23">
        <f t="shared" si="2"/>
        <v>0.4359722655764256</v>
      </c>
      <c r="K52" s="5">
        <v>4447</v>
      </c>
      <c r="L52" s="5">
        <v>3</v>
      </c>
      <c r="M52" s="5">
        <v>3242</v>
      </c>
      <c r="N52" s="5">
        <v>2</v>
      </c>
      <c r="O52" s="5">
        <v>1828</v>
      </c>
      <c r="P52" s="5">
        <v>744</v>
      </c>
      <c r="Q52" s="5">
        <v>368</v>
      </c>
      <c r="R52" s="5">
        <v>252</v>
      </c>
      <c r="S52" s="45"/>
      <c r="T52" s="45"/>
      <c r="U52" s="45"/>
      <c r="V52" s="45"/>
      <c r="W52" s="45"/>
      <c r="X52" s="45"/>
      <c r="Y52" s="45"/>
      <c r="Z52" s="45"/>
      <c r="AA52" s="45"/>
      <c r="AB52" s="41"/>
    </row>
    <row r="53" spans="1:28" s="5" customFormat="1" ht="12.75" x14ac:dyDescent="0.2">
      <c r="A53" s="14">
        <f t="shared" ref="A53:A68" si="5">A52+1</f>
        <v>3</v>
      </c>
      <c r="B53" s="4" t="s">
        <v>24</v>
      </c>
      <c r="C53" s="22">
        <v>193696.68502999999</v>
      </c>
      <c r="D53" s="22">
        <v>14162.89601</v>
      </c>
      <c r="E53" s="22">
        <v>142141.22027000002</v>
      </c>
      <c r="F53" s="22">
        <v>11779.03521</v>
      </c>
      <c r="G53" s="22">
        <v>102640.92852000002</v>
      </c>
      <c r="H53" s="23">
        <f t="shared" si="0"/>
        <v>0.73383403669497493</v>
      </c>
      <c r="I53" s="23">
        <f t="shared" si="1"/>
        <v>6.0811754254728977E-2</v>
      </c>
      <c r="J53" s="23">
        <f t="shared" si="2"/>
        <v>0.52990544729303368</v>
      </c>
      <c r="K53" s="5">
        <v>4195</v>
      </c>
      <c r="L53" s="5">
        <v>169</v>
      </c>
      <c r="M53" s="5">
        <v>2411</v>
      </c>
      <c r="N53" s="5">
        <v>126</v>
      </c>
      <c r="O53" s="5">
        <v>1758</v>
      </c>
      <c r="P53" s="5">
        <v>903</v>
      </c>
      <c r="Q53" s="5">
        <v>575</v>
      </c>
      <c r="R53" s="5">
        <v>212</v>
      </c>
      <c r="S53" s="45"/>
      <c r="T53" s="45"/>
      <c r="U53" s="45"/>
      <c r="V53" s="45"/>
      <c r="W53" s="45"/>
      <c r="X53" s="45"/>
      <c r="Y53" s="45"/>
      <c r="Z53" s="45"/>
      <c r="AA53" s="45"/>
      <c r="AB53" s="41"/>
    </row>
    <row r="54" spans="1:28" s="5" customFormat="1" ht="12.75" x14ac:dyDescent="0.2">
      <c r="A54" s="14">
        <f t="shared" si="5"/>
        <v>4</v>
      </c>
      <c r="B54" s="4" t="s">
        <v>25</v>
      </c>
      <c r="C54" s="22">
        <v>1103254.9168199999</v>
      </c>
      <c r="D54" s="22">
        <v>13665.987239999999</v>
      </c>
      <c r="E54" s="22">
        <v>883808.21224999998</v>
      </c>
      <c r="F54" s="22">
        <v>13509.107559999999</v>
      </c>
      <c r="G54" s="22">
        <v>307686.53012000001</v>
      </c>
      <c r="H54" s="23">
        <f t="shared" si="0"/>
        <v>0.8010915689344682</v>
      </c>
      <c r="I54" s="23">
        <f t="shared" si="1"/>
        <v>1.2244774398049711E-2</v>
      </c>
      <c r="J54" s="23">
        <f t="shared" si="2"/>
        <v>0.27888978823395555</v>
      </c>
      <c r="K54" s="5">
        <v>9569</v>
      </c>
      <c r="L54" s="5">
        <v>59</v>
      </c>
      <c r="M54" s="5">
        <v>6684</v>
      </c>
      <c r="N54" s="5">
        <v>58</v>
      </c>
      <c r="O54" s="5">
        <v>2070</v>
      </c>
      <c r="P54" s="5">
        <v>2548</v>
      </c>
      <c r="Q54" s="5">
        <v>614</v>
      </c>
      <c r="R54" s="5">
        <v>1567</v>
      </c>
      <c r="S54" s="45"/>
      <c r="T54" s="45"/>
      <c r="U54" s="45"/>
      <c r="V54" s="45"/>
      <c r="W54" s="45"/>
      <c r="X54" s="45"/>
      <c r="Y54" s="45"/>
      <c r="Z54" s="45"/>
      <c r="AA54" s="45"/>
      <c r="AB54" s="41"/>
    </row>
    <row r="55" spans="1:28" s="5" customFormat="1" ht="12.75" x14ac:dyDescent="0.2">
      <c r="A55" s="14">
        <f t="shared" si="5"/>
        <v>5</v>
      </c>
      <c r="B55" s="4" t="s">
        <v>26</v>
      </c>
      <c r="C55" s="22">
        <v>431022.33789000008</v>
      </c>
      <c r="D55" s="22">
        <v>10967.01525</v>
      </c>
      <c r="E55" s="22">
        <v>343642.40869999997</v>
      </c>
      <c r="F55" s="22">
        <v>10367.040849999999</v>
      </c>
      <c r="G55" s="22">
        <v>250481.15215999997</v>
      </c>
      <c r="H55" s="23">
        <f t="shared" si="0"/>
        <v>0.79727285221978428</v>
      </c>
      <c r="I55" s="23">
        <f t="shared" si="1"/>
        <v>2.4052212469428302E-2</v>
      </c>
      <c r="J55" s="23">
        <f t="shared" si="2"/>
        <v>0.58113264705998724</v>
      </c>
      <c r="K55" s="5">
        <v>5027</v>
      </c>
      <c r="L55" s="5">
        <v>93</v>
      </c>
      <c r="M55" s="5">
        <v>3366</v>
      </c>
      <c r="N55" s="5">
        <v>92</v>
      </c>
      <c r="O55" s="5">
        <v>2369</v>
      </c>
      <c r="P55" s="5">
        <v>1211</v>
      </c>
      <c r="Q55" s="5">
        <v>702</v>
      </c>
      <c r="R55" s="5">
        <v>371</v>
      </c>
      <c r="S55" s="45"/>
      <c r="T55" s="45"/>
      <c r="U55" s="45"/>
      <c r="V55" s="45"/>
      <c r="W55" s="45"/>
      <c r="X55" s="45"/>
      <c r="Y55" s="45"/>
      <c r="Z55" s="45"/>
      <c r="AA55" s="45"/>
      <c r="AB55" s="41"/>
    </row>
    <row r="56" spans="1:28" s="5" customFormat="1" ht="12.75" x14ac:dyDescent="0.2">
      <c r="A56" s="14">
        <f t="shared" si="5"/>
        <v>6</v>
      </c>
      <c r="B56" s="4" t="s">
        <v>27</v>
      </c>
      <c r="C56" s="22">
        <v>565967.17414000013</v>
      </c>
      <c r="D56" s="22">
        <v>93170.065800000011</v>
      </c>
      <c r="E56" s="22">
        <v>454344.55568000005</v>
      </c>
      <c r="F56" s="22">
        <v>84047.456160000002</v>
      </c>
      <c r="G56" s="22">
        <v>274859.63018999994</v>
      </c>
      <c r="H56" s="23">
        <f t="shared" si="0"/>
        <v>0.80277545490228619</v>
      </c>
      <c r="I56" s="23">
        <f t="shared" si="1"/>
        <v>0.14850235137349088</v>
      </c>
      <c r="J56" s="23">
        <f t="shared" si="2"/>
        <v>0.48564588680899268</v>
      </c>
      <c r="K56" s="5">
        <v>9132</v>
      </c>
      <c r="L56" s="5">
        <v>722</v>
      </c>
      <c r="M56" s="5">
        <v>6266</v>
      </c>
      <c r="N56" s="5">
        <v>633</v>
      </c>
      <c r="O56" s="5">
        <v>3973</v>
      </c>
      <c r="P56" s="5">
        <v>2233</v>
      </c>
      <c r="Q56" s="5">
        <v>1232</v>
      </c>
      <c r="R56" s="5">
        <v>758</v>
      </c>
      <c r="S56" s="45"/>
      <c r="T56" s="45"/>
      <c r="U56" s="45"/>
      <c r="V56" s="45"/>
      <c r="W56" s="45"/>
      <c r="X56" s="45"/>
      <c r="Y56" s="45"/>
      <c r="Z56" s="45"/>
      <c r="AA56" s="45"/>
      <c r="AB56" s="41"/>
    </row>
    <row r="57" spans="1:28" s="5" customFormat="1" ht="12.75" x14ac:dyDescent="0.2">
      <c r="A57" s="14">
        <f t="shared" si="5"/>
        <v>7</v>
      </c>
      <c r="B57" s="4" t="s">
        <v>28</v>
      </c>
      <c r="C57" s="22">
        <v>378240.21708000003</v>
      </c>
      <c r="D57" s="22">
        <v>413.15790000000004</v>
      </c>
      <c r="E57" s="22">
        <v>288315.47989999992</v>
      </c>
      <c r="F57" s="22">
        <v>413.15790000000004</v>
      </c>
      <c r="G57" s="22">
        <v>215327.92197</v>
      </c>
      <c r="H57" s="23">
        <f t="shared" si="0"/>
        <v>0.76225495566226242</v>
      </c>
      <c r="I57" s="23">
        <f t="shared" si="1"/>
        <v>1.092316156091394E-3</v>
      </c>
      <c r="J57" s="23">
        <f t="shared" si="2"/>
        <v>0.5692888070769504</v>
      </c>
      <c r="K57" s="5">
        <v>4201</v>
      </c>
      <c r="L57" s="5">
        <v>2</v>
      </c>
      <c r="M57" s="5">
        <v>2745</v>
      </c>
      <c r="N57" s="5">
        <v>2</v>
      </c>
      <c r="O57" s="5">
        <v>1787</v>
      </c>
      <c r="P57" s="5">
        <v>819</v>
      </c>
      <c r="Q57" s="5">
        <v>489</v>
      </c>
      <c r="R57" s="5">
        <v>226</v>
      </c>
      <c r="S57" s="45"/>
      <c r="T57" s="45"/>
      <c r="U57" s="45"/>
      <c r="V57" s="45"/>
      <c r="W57" s="45"/>
      <c r="X57" s="45"/>
      <c r="Y57" s="45"/>
      <c r="Z57" s="45"/>
      <c r="AA57" s="45"/>
      <c r="AB57" s="41"/>
    </row>
    <row r="58" spans="1:28" s="5" customFormat="1" ht="12.75" x14ac:dyDescent="0.2">
      <c r="A58" s="14">
        <f t="shared" si="5"/>
        <v>8</v>
      </c>
      <c r="B58" s="4" t="s">
        <v>39</v>
      </c>
      <c r="C58" s="22">
        <v>67290.432560000016</v>
      </c>
      <c r="D58" s="22">
        <v>868.54</v>
      </c>
      <c r="E58" s="22">
        <v>46502.455669999996</v>
      </c>
      <c r="F58" s="22">
        <v>868.54</v>
      </c>
      <c r="G58" s="22">
        <v>31364.003080000002</v>
      </c>
      <c r="H58" s="23">
        <f t="shared" si="0"/>
        <v>0.69107083876353048</v>
      </c>
      <c r="I58" s="23">
        <f t="shared" si="1"/>
        <v>1.290733269139799E-2</v>
      </c>
      <c r="J58" s="23">
        <f t="shared" si="2"/>
        <v>0.46609899634742363</v>
      </c>
      <c r="K58" s="5">
        <v>906</v>
      </c>
      <c r="L58" s="5">
        <v>9</v>
      </c>
      <c r="M58" s="5">
        <v>556</v>
      </c>
      <c r="N58" s="5">
        <v>9</v>
      </c>
      <c r="O58" s="5">
        <v>406</v>
      </c>
      <c r="P58" s="5">
        <v>293</v>
      </c>
      <c r="Q58" s="5">
        <v>189</v>
      </c>
      <c r="R58" s="5">
        <v>71</v>
      </c>
      <c r="S58" s="45"/>
      <c r="T58" s="45"/>
      <c r="U58" s="45"/>
      <c r="V58" s="45"/>
      <c r="W58" s="45"/>
      <c r="X58" s="45"/>
      <c r="Y58" s="45"/>
      <c r="Z58" s="45"/>
      <c r="AA58" s="45"/>
      <c r="AB58" s="41"/>
    </row>
    <row r="59" spans="1:28" s="5" customFormat="1" ht="12.75" x14ac:dyDescent="0.2">
      <c r="A59" s="14">
        <f t="shared" si="5"/>
        <v>9</v>
      </c>
      <c r="B59" s="4" t="s">
        <v>29</v>
      </c>
      <c r="C59" s="22">
        <v>283488.39509000018</v>
      </c>
      <c r="D59" s="22">
        <v>89366.789400000009</v>
      </c>
      <c r="E59" s="22">
        <v>225035.48017</v>
      </c>
      <c r="F59" s="22">
        <v>83217.298190000016</v>
      </c>
      <c r="G59" s="22">
        <v>89569.874899999981</v>
      </c>
      <c r="H59" s="23">
        <f t="shared" si="0"/>
        <v>0.79380843825567216</v>
      </c>
      <c r="I59" s="23">
        <f t="shared" si="1"/>
        <v>0.29354745954796735</v>
      </c>
      <c r="J59" s="23">
        <f t="shared" si="2"/>
        <v>0.31595605482038824</v>
      </c>
      <c r="K59" s="5">
        <v>3560</v>
      </c>
      <c r="L59" s="5">
        <v>454</v>
      </c>
      <c r="M59" s="5">
        <v>2405</v>
      </c>
      <c r="N59" s="5">
        <v>411</v>
      </c>
      <c r="O59" s="5">
        <v>1151</v>
      </c>
      <c r="P59" s="5">
        <v>883</v>
      </c>
      <c r="Q59" s="5">
        <v>384</v>
      </c>
      <c r="R59" s="5">
        <v>383</v>
      </c>
      <c r="S59" s="45"/>
      <c r="T59" s="45"/>
      <c r="U59" s="45"/>
      <c r="V59" s="45"/>
      <c r="W59" s="45"/>
      <c r="X59" s="45"/>
      <c r="Y59" s="45"/>
      <c r="Z59" s="45"/>
      <c r="AA59" s="45"/>
      <c r="AB59" s="41"/>
    </row>
    <row r="60" spans="1:28" s="5" customFormat="1" ht="12.75" x14ac:dyDescent="0.2">
      <c r="A60" s="14">
        <f t="shared" si="5"/>
        <v>10</v>
      </c>
      <c r="B60" s="4" t="s">
        <v>30</v>
      </c>
      <c r="C60" s="22">
        <v>66078.056649999984</v>
      </c>
      <c r="D60" s="22">
        <v>22781.402930000004</v>
      </c>
      <c r="E60" s="22">
        <v>53095.104249999997</v>
      </c>
      <c r="F60" s="22">
        <v>22610.642929999998</v>
      </c>
      <c r="G60" s="22">
        <v>41156.059809999992</v>
      </c>
      <c r="H60" s="23">
        <f t="shared" si="0"/>
        <v>0.80352097113316068</v>
      </c>
      <c r="I60" s="23">
        <f t="shared" si="1"/>
        <v>0.34218080973178866</v>
      </c>
      <c r="J60" s="23">
        <f t="shared" si="2"/>
        <v>0.6228400454933779</v>
      </c>
      <c r="K60" s="5">
        <v>1326</v>
      </c>
      <c r="L60" s="5">
        <v>114</v>
      </c>
      <c r="M60" s="5">
        <v>937</v>
      </c>
      <c r="N60" s="5">
        <v>111</v>
      </c>
      <c r="O60" s="5">
        <v>760</v>
      </c>
      <c r="P60" s="5">
        <v>277</v>
      </c>
      <c r="Q60" s="5">
        <v>198</v>
      </c>
      <c r="R60" s="5">
        <v>41</v>
      </c>
      <c r="S60" s="45"/>
      <c r="T60" s="45"/>
      <c r="U60" s="45"/>
      <c r="V60" s="45"/>
      <c r="W60" s="45"/>
      <c r="X60" s="45"/>
      <c r="Y60" s="45"/>
      <c r="Z60" s="45"/>
      <c r="AA60" s="45"/>
      <c r="AB60" s="41"/>
    </row>
    <row r="61" spans="1:28" s="5" customFormat="1" ht="12.75" x14ac:dyDescent="0.2">
      <c r="A61" s="14">
        <f t="shared" si="5"/>
        <v>11</v>
      </c>
      <c r="B61" s="4" t="s">
        <v>31</v>
      </c>
      <c r="C61" s="22">
        <v>304792.40587000002</v>
      </c>
      <c r="D61" s="22">
        <v>13.66</v>
      </c>
      <c r="E61" s="22">
        <v>258630.74383000005</v>
      </c>
      <c r="F61" s="22">
        <v>13.66</v>
      </c>
      <c r="G61" s="22">
        <v>76254.948839999983</v>
      </c>
      <c r="H61" s="23">
        <f t="shared" si="0"/>
        <v>0.84854720409376327</v>
      </c>
      <c r="I61" s="23">
        <f t="shared" si="1"/>
        <v>4.4817389596728537E-5</v>
      </c>
      <c r="J61" s="23">
        <f t="shared" si="2"/>
        <v>0.25018651177458873</v>
      </c>
      <c r="K61" s="5">
        <v>4002</v>
      </c>
      <c r="L61" s="5">
        <v>1</v>
      </c>
      <c r="M61" s="5">
        <v>2694</v>
      </c>
      <c r="N61" s="5">
        <v>1</v>
      </c>
      <c r="O61" s="5">
        <v>660</v>
      </c>
      <c r="P61" s="5">
        <v>1065</v>
      </c>
      <c r="Q61" s="5">
        <v>259</v>
      </c>
      <c r="R61" s="5">
        <v>686</v>
      </c>
      <c r="S61" s="45"/>
      <c r="T61" s="45"/>
      <c r="U61" s="45"/>
      <c r="V61" s="45"/>
      <c r="W61" s="45"/>
      <c r="X61" s="45"/>
      <c r="Y61" s="45"/>
      <c r="Z61" s="45"/>
      <c r="AA61" s="45"/>
      <c r="AB61" s="41"/>
    </row>
    <row r="62" spans="1:28" s="5" customFormat="1" ht="12.75" x14ac:dyDescent="0.2">
      <c r="A62" s="14">
        <f t="shared" si="5"/>
        <v>12</v>
      </c>
      <c r="B62" s="4" t="s">
        <v>32</v>
      </c>
      <c r="C62" s="22">
        <v>292915.27644999995</v>
      </c>
      <c r="D62" s="22">
        <v>17336.078000000001</v>
      </c>
      <c r="E62" s="22">
        <v>220220.77818999995</v>
      </c>
      <c r="F62" s="22">
        <v>17117.396499999999</v>
      </c>
      <c r="G62" s="22">
        <v>146708.61364</v>
      </c>
      <c r="H62" s="23">
        <f t="shared" si="0"/>
        <v>0.75182414812561404</v>
      </c>
      <c r="I62" s="23">
        <f t="shared" si="1"/>
        <v>5.8438046343827016E-2</v>
      </c>
      <c r="J62" s="23">
        <f t="shared" si="2"/>
        <v>0.50085681913910984</v>
      </c>
      <c r="K62" s="5">
        <v>4727</v>
      </c>
      <c r="L62" s="5">
        <v>98</v>
      </c>
      <c r="M62" s="5">
        <v>3398</v>
      </c>
      <c r="N62" s="5">
        <v>85</v>
      </c>
      <c r="O62" s="5">
        <v>2588</v>
      </c>
      <c r="P62" s="5">
        <v>744</v>
      </c>
      <c r="Q62" s="5">
        <v>417</v>
      </c>
      <c r="R62" s="5">
        <v>172</v>
      </c>
      <c r="S62" s="45"/>
      <c r="T62" s="45"/>
      <c r="U62" s="45"/>
      <c r="V62" s="45"/>
      <c r="W62" s="45"/>
      <c r="X62" s="45"/>
      <c r="Y62" s="45"/>
      <c r="Z62" s="45"/>
      <c r="AA62" s="45"/>
      <c r="AB62" s="41"/>
    </row>
    <row r="63" spans="1:28" s="5" customFormat="1" ht="12.75" x14ac:dyDescent="0.2">
      <c r="A63" s="14">
        <f t="shared" si="5"/>
        <v>13</v>
      </c>
      <c r="B63" s="4" t="s">
        <v>33</v>
      </c>
      <c r="C63" s="22">
        <v>114681.28718000001</v>
      </c>
      <c r="D63" s="22">
        <v>4565.3970899999995</v>
      </c>
      <c r="E63" s="22">
        <v>84109.975460000001</v>
      </c>
      <c r="F63" s="22">
        <v>4565.3970899999995</v>
      </c>
      <c r="G63" s="22">
        <v>59777.689779999993</v>
      </c>
      <c r="H63" s="23">
        <f t="shared" si="0"/>
        <v>0.73342371304207388</v>
      </c>
      <c r="I63" s="23">
        <f t="shared" si="1"/>
        <v>3.9809433624810132E-2</v>
      </c>
      <c r="J63" s="23">
        <f t="shared" si="2"/>
        <v>0.52125060024984615</v>
      </c>
      <c r="K63" s="5">
        <v>2987</v>
      </c>
      <c r="L63" s="5">
        <v>27</v>
      </c>
      <c r="M63" s="5">
        <v>1743</v>
      </c>
      <c r="N63" s="5">
        <v>27</v>
      </c>
      <c r="O63" s="5">
        <v>1217</v>
      </c>
      <c r="P63" s="5">
        <v>418</v>
      </c>
      <c r="Q63" s="5">
        <v>258</v>
      </c>
      <c r="R63" s="5">
        <v>80</v>
      </c>
      <c r="S63" s="45"/>
      <c r="T63" s="45"/>
      <c r="U63" s="45"/>
      <c r="V63" s="45"/>
      <c r="W63" s="45"/>
      <c r="X63" s="45"/>
      <c r="Y63" s="45"/>
      <c r="Z63" s="45"/>
      <c r="AA63" s="45"/>
      <c r="AB63" s="41"/>
    </row>
    <row r="64" spans="1:28" s="5" customFormat="1" ht="12.75" x14ac:dyDescent="0.2">
      <c r="A64" s="14">
        <f t="shared" si="5"/>
        <v>14</v>
      </c>
      <c r="B64" s="4" t="s">
        <v>34</v>
      </c>
      <c r="C64" s="22">
        <v>277334.91793</v>
      </c>
      <c r="D64" s="22">
        <v>16442.762330000001</v>
      </c>
      <c r="E64" s="22">
        <v>231585.89788</v>
      </c>
      <c r="F64" s="22">
        <v>16350.781169999998</v>
      </c>
      <c r="G64" s="22">
        <v>146373.18202000001</v>
      </c>
      <c r="H64" s="23">
        <f t="shared" si="0"/>
        <v>0.8350405336931026</v>
      </c>
      <c r="I64" s="23">
        <f t="shared" si="1"/>
        <v>5.895680678091525E-2</v>
      </c>
      <c r="J64" s="23">
        <f t="shared" si="2"/>
        <v>0.52778490033824355</v>
      </c>
      <c r="K64" s="5">
        <v>3438</v>
      </c>
      <c r="L64" s="5">
        <v>138</v>
      </c>
      <c r="M64" s="5">
        <v>2389</v>
      </c>
      <c r="N64" s="5">
        <v>136</v>
      </c>
      <c r="O64" s="5">
        <v>1294</v>
      </c>
      <c r="P64" s="5">
        <v>934</v>
      </c>
      <c r="Q64" s="5">
        <v>446</v>
      </c>
      <c r="R64" s="5">
        <v>351</v>
      </c>
      <c r="S64" s="45"/>
      <c r="T64" s="45"/>
      <c r="U64" s="45"/>
      <c r="V64" s="45"/>
      <c r="W64" s="45"/>
      <c r="X64" s="45"/>
      <c r="Y64" s="45"/>
      <c r="Z64" s="45"/>
      <c r="AA64" s="45"/>
      <c r="AB64" s="41"/>
    </row>
    <row r="65" spans="1:28" s="5" customFormat="1" ht="12.75" x14ac:dyDescent="0.2">
      <c r="A65" s="14">
        <f t="shared" si="5"/>
        <v>15</v>
      </c>
      <c r="B65" s="4" t="s">
        <v>35</v>
      </c>
      <c r="C65" s="22">
        <v>183047.59850999998</v>
      </c>
      <c r="D65" s="22">
        <v>18936.035490000002</v>
      </c>
      <c r="E65" s="22">
        <v>160478.88571</v>
      </c>
      <c r="F65" s="22">
        <v>18836.931489999999</v>
      </c>
      <c r="G65" s="22">
        <v>120816.34855000001</v>
      </c>
      <c r="H65" s="23">
        <f t="shared" si="0"/>
        <v>0.87670576951728196</v>
      </c>
      <c r="I65" s="23">
        <f t="shared" si="1"/>
        <v>0.10290728555486035</v>
      </c>
      <c r="J65" s="23">
        <f t="shared" si="2"/>
        <v>0.66002695218861207</v>
      </c>
      <c r="K65" s="5">
        <v>2776</v>
      </c>
      <c r="L65" s="5">
        <v>92</v>
      </c>
      <c r="M65" s="5">
        <v>2042</v>
      </c>
      <c r="N65" s="5">
        <v>90</v>
      </c>
      <c r="O65" s="5">
        <v>1542</v>
      </c>
      <c r="P65" s="5">
        <v>772</v>
      </c>
      <c r="Q65" s="5">
        <v>480</v>
      </c>
      <c r="R65" s="5">
        <v>180</v>
      </c>
      <c r="S65" s="45"/>
      <c r="T65" s="45"/>
      <c r="U65" s="45"/>
      <c r="V65" s="45"/>
      <c r="W65" s="45"/>
      <c r="X65" s="45"/>
      <c r="Y65" s="45"/>
      <c r="Z65" s="45"/>
      <c r="AA65" s="45"/>
      <c r="AB65" s="41"/>
    </row>
    <row r="66" spans="1:28" s="5" customFormat="1" ht="12.75" x14ac:dyDescent="0.2">
      <c r="A66" s="14">
        <f t="shared" si="5"/>
        <v>16</v>
      </c>
      <c r="B66" s="4" t="s">
        <v>38</v>
      </c>
      <c r="C66" s="22">
        <v>240840.90533000004</v>
      </c>
      <c r="D66" s="22">
        <v>171.36297999999999</v>
      </c>
      <c r="E66" s="22">
        <v>161599.41952999998</v>
      </c>
      <c r="F66" s="22">
        <v>171.36297999999999</v>
      </c>
      <c r="G66" s="22">
        <v>120880.96836999999</v>
      </c>
      <c r="H66" s="23">
        <f t="shared" si="0"/>
        <v>0.67097995379388142</v>
      </c>
      <c r="I66" s="23">
        <f t="shared" si="1"/>
        <v>7.1151941471569611E-4</v>
      </c>
      <c r="J66" s="23">
        <f t="shared" si="2"/>
        <v>0.50191211581923334</v>
      </c>
      <c r="K66" s="5">
        <v>4528</v>
      </c>
      <c r="L66" s="5">
        <v>4</v>
      </c>
      <c r="M66" s="5">
        <v>2539</v>
      </c>
      <c r="N66" s="5">
        <v>4</v>
      </c>
      <c r="O66" s="5">
        <v>2087</v>
      </c>
      <c r="P66" s="5">
        <v>648</v>
      </c>
      <c r="Q66" s="5">
        <v>434</v>
      </c>
      <c r="R66" s="5">
        <v>141</v>
      </c>
      <c r="S66" s="45"/>
      <c r="T66" s="45"/>
      <c r="U66" s="45"/>
      <c r="V66" s="45"/>
      <c r="W66" s="45"/>
      <c r="X66" s="45"/>
      <c r="Y66" s="45"/>
      <c r="Z66" s="45"/>
      <c r="AA66" s="45"/>
      <c r="AB66" s="41"/>
    </row>
    <row r="67" spans="1:28" s="5" customFormat="1" ht="12.75" x14ac:dyDescent="0.2">
      <c r="A67" s="14">
        <f t="shared" si="5"/>
        <v>17</v>
      </c>
      <c r="B67" s="4" t="s">
        <v>36</v>
      </c>
      <c r="C67" s="22">
        <v>348976.07002999989</v>
      </c>
      <c r="D67" s="22">
        <v>102.35015</v>
      </c>
      <c r="E67" s="22">
        <v>293954.51711999992</v>
      </c>
      <c r="F67" s="22">
        <v>102.35015</v>
      </c>
      <c r="G67" s="22">
        <v>94517.176170000021</v>
      </c>
      <c r="H67" s="23">
        <f t="shared" si="0"/>
        <v>0.84233430989904257</v>
      </c>
      <c r="I67" s="23">
        <f t="shared" si="1"/>
        <v>2.9328701532801781E-4</v>
      </c>
      <c r="J67" s="23">
        <f t="shared" si="2"/>
        <v>0.27084142520681953</v>
      </c>
      <c r="K67" s="5">
        <v>4506</v>
      </c>
      <c r="L67" s="5">
        <v>4</v>
      </c>
      <c r="M67" s="5">
        <v>2887</v>
      </c>
      <c r="N67" s="5">
        <v>4</v>
      </c>
      <c r="O67" s="5">
        <v>1226</v>
      </c>
      <c r="P67" s="5">
        <v>1014</v>
      </c>
      <c r="Q67" s="5">
        <v>388</v>
      </c>
      <c r="R67" s="5">
        <v>485</v>
      </c>
      <c r="S67" s="45"/>
      <c r="T67" s="45"/>
      <c r="U67" s="45"/>
      <c r="V67" s="45"/>
      <c r="W67" s="45"/>
      <c r="X67" s="45"/>
      <c r="Y67" s="45"/>
      <c r="Z67" s="45"/>
      <c r="AA67" s="45"/>
      <c r="AB67" s="41"/>
    </row>
    <row r="68" spans="1:28" s="5" customFormat="1" ht="12.75" x14ac:dyDescent="0.2">
      <c r="A68" s="14">
        <f t="shared" si="5"/>
        <v>18</v>
      </c>
      <c r="B68" s="4" t="s">
        <v>37</v>
      </c>
      <c r="C68" s="22">
        <v>211559.12497</v>
      </c>
      <c r="D68" s="22">
        <v>2539.1951200000003</v>
      </c>
      <c r="E68" s="22">
        <v>173856.01080000002</v>
      </c>
      <c r="F68" s="22">
        <v>2539.1951200000003</v>
      </c>
      <c r="G68" s="22">
        <v>115783.94092999998</v>
      </c>
      <c r="H68" s="23">
        <f t="shared" si="0"/>
        <v>0.82178450503921086</v>
      </c>
      <c r="I68" s="23">
        <f t="shared" si="1"/>
        <v>1.2002295435661635E-2</v>
      </c>
      <c r="J68" s="23">
        <f t="shared" si="2"/>
        <v>0.54728880612650788</v>
      </c>
      <c r="K68" s="5">
        <v>2663</v>
      </c>
      <c r="L68" s="5">
        <v>18</v>
      </c>
      <c r="M68" s="5">
        <v>1758</v>
      </c>
      <c r="N68" s="5">
        <v>18</v>
      </c>
      <c r="O68" s="5">
        <v>1153</v>
      </c>
      <c r="P68" s="5">
        <v>465</v>
      </c>
      <c r="Q68" s="5">
        <v>240</v>
      </c>
      <c r="R68" s="5">
        <v>156</v>
      </c>
      <c r="S68" s="45"/>
      <c r="T68" s="45"/>
      <c r="U68" s="45"/>
      <c r="V68" s="45"/>
      <c r="W68" s="45"/>
      <c r="X68" s="45"/>
      <c r="Y68" s="45"/>
      <c r="Z68" s="45"/>
      <c r="AA68" s="45"/>
      <c r="AB68" s="41"/>
    </row>
    <row r="69" spans="1:28" s="7" customFormat="1" ht="26.25" thickBot="1" x14ac:dyDescent="0.25">
      <c r="A69" s="16"/>
      <c r="B69" s="17" t="s">
        <v>75</v>
      </c>
      <c r="C69" s="18">
        <f>SUM(C51:C68)</f>
        <v>5602898.345110002</v>
      </c>
      <c r="D69" s="18">
        <f t="shared" ref="D69:G69" si="6">SUM(D51:D68)</f>
        <v>318812.48427999998</v>
      </c>
      <c r="E69" s="18">
        <f t="shared" si="6"/>
        <v>4448732.8579700002</v>
      </c>
      <c r="F69" s="18">
        <f t="shared" si="6"/>
        <v>296155.30205999996</v>
      </c>
      <c r="G69" s="18">
        <f t="shared" si="6"/>
        <v>2440372.4023699998</v>
      </c>
      <c r="H69" s="19">
        <f t="shared" si="0"/>
        <v>0.79400563493226439</v>
      </c>
      <c r="I69" s="19">
        <f t="shared" si="1"/>
        <v>5.2857518344674788E-2</v>
      </c>
      <c r="J69" s="19">
        <f t="shared" si="2"/>
        <v>0.43555535939713497</v>
      </c>
      <c r="K69" s="24">
        <f t="shared" ref="K69" si="7">SUM(K51:K68)</f>
        <v>75130</v>
      </c>
      <c r="L69" s="24">
        <f t="shared" ref="L69:M69" si="8">SUM(L51:L68)</f>
        <v>2052</v>
      </c>
      <c r="M69" s="24">
        <f t="shared" si="8"/>
        <v>49818</v>
      </c>
      <c r="N69" s="24">
        <f t="shared" ref="N69" si="9">SUM(N51:N68)</f>
        <v>1844</v>
      </c>
      <c r="O69" s="24">
        <f t="shared" ref="O69" si="10">SUM(O51:O68)</f>
        <v>29055</v>
      </c>
      <c r="P69" s="24">
        <f t="shared" ref="P69" si="11">SUM(P51:P68)</f>
        <v>16517</v>
      </c>
      <c r="Q69" s="24">
        <f t="shared" ref="Q69" si="12">SUM(Q51:Q68)</f>
        <v>8007</v>
      </c>
      <c r="R69" s="24">
        <f>SUM(R51:R68)</f>
        <v>6261</v>
      </c>
      <c r="S69" s="46"/>
      <c r="T69" s="46"/>
      <c r="U69" s="46"/>
      <c r="V69" s="46"/>
      <c r="W69" s="46"/>
      <c r="X69" s="46"/>
      <c r="Y69" s="46"/>
      <c r="Z69" s="46"/>
      <c r="AA69" s="46"/>
      <c r="AB69" s="42"/>
    </row>
  </sheetData>
  <mergeCells count="28">
    <mergeCell ref="O1:R1"/>
    <mergeCell ref="A4:A5"/>
    <mergeCell ref="A6:A7"/>
    <mergeCell ref="I6:I7"/>
    <mergeCell ref="C4:D4"/>
    <mergeCell ref="E4:G4"/>
    <mergeCell ref="M6:M7"/>
    <mergeCell ref="H6:H7"/>
    <mergeCell ref="B4:B5"/>
    <mergeCell ref="H4:J4"/>
    <mergeCell ref="K4:L4"/>
    <mergeCell ref="M4:O4"/>
    <mergeCell ref="B2:R2"/>
    <mergeCell ref="O6:O7"/>
    <mergeCell ref="P6:P7"/>
    <mergeCell ref="Q6:Q7"/>
    <mergeCell ref="R6:R7"/>
    <mergeCell ref="P4:R4"/>
    <mergeCell ref="L6:L7"/>
    <mergeCell ref="N6:N7"/>
    <mergeCell ref="B6:B7"/>
    <mergeCell ref="C6:C7"/>
    <mergeCell ref="D6:D7"/>
    <mergeCell ref="E6:E7"/>
    <mergeCell ref="F6:F7"/>
    <mergeCell ref="G6:G7"/>
    <mergeCell ref="J6:J7"/>
    <mergeCell ref="K6:K7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Лариса Анатольевна МУРАДОВА</cp:lastModifiedBy>
  <cp:lastPrinted>2023-04-13T13:21:46Z</cp:lastPrinted>
  <dcterms:created xsi:type="dcterms:W3CDTF">2022-10-07T07:33:34Z</dcterms:created>
  <dcterms:modified xsi:type="dcterms:W3CDTF">2023-07-14T09:08:40Z</dcterms:modified>
</cp:coreProperties>
</file>