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4700" windowHeight="1299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13" i="2" l="1"/>
  <c r="F14" i="2" l="1"/>
  <c r="G14" i="2"/>
  <c r="F12" i="2"/>
  <c r="G12" i="2"/>
  <c r="D10" i="2"/>
  <c r="D11" i="2"/>
  <c r="D9" i="2"/>
  <c r="D7" i="2"/>
  <c r="D6" i="2"/>
  <c r="D14" i="2" l="1"/>
  <c r="D12" i="2"/>
  <c r="I32" i="2"/>
  <c r="I21" i="2" l="1"/>
  <c r="I23" i="2" s="1"/>
  <c r="I25" i="2" l="1"/>
  <c r="I27" i="2"/>
  <c r="I17" i="2" l="1"/>
  <c r="H29" i="2"/>
  <c r="I16" i="2"/>
  <c r="H28" i="2"/>
</calcChain>
</file>

<file path=xl/sharedStrings.xml><?xml version="1.0" encoding="utf-8"?>
<sst xmlns="http://schemas.openxmlformats.org/spreadsheetml/2006/main" count="38" uniqueCount="33">
  <si>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</si>
  <si>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</si>
  <si>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</si>
  <si>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</si>
  <si>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</si>
  <si>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</si>
  <si>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</si>
  <si>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</si>
  <si>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</si>
  <si>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</si>
  <si>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</si>
  <si>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</si>
  <si>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</si>
  <si>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</si>
  <si>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</si>
  <si>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</si>
  <si>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</si>
  <si>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</si>
  <si>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</si>
  <si>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</si>
  <si>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</si>
  <si>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</si>
  <si>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</si>
  <si>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</si>
  <si>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</si>
  <si>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</si>
  <si>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</si>
  <si>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</si>
  <si>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</si>
  <si>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</si>
  <si>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</si>
  <si>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</si>
  <si>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 xml:space="preserve"> Информация об осуществлении государственными заказчиками конкурентных закупок за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</si>
</sst>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6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3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1" fillId="0" borderId="0" xfId="0" applyNumberFormat="1" applyFont="1" applyBorder="1"/>
    <xf numFmtId="3" fontId="12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14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165" fontId="1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4" fontId="16" fillId="0" borderId="0" xfId="0" applyNumberFormat="1" applyFont="1"/>
    <xf numFmtId="0" fontId="16" fillId="0" borderId="0" xfId="0" applyFont="1"/>
    <xf numFmtId="3" fontId="5" fillId="0" borderId="5" xfId="1" applyNumberFormat="1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16" fillId="0" borderId="0" xfId="0" applyNumberFormat="1" applyFont="1" applyAlignment="1">
      <alignment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D17" sqref="D17:E22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7" customWidth="1"/>
    <col min="5" max="5" width="18.5703125" customWidth="1"/>
    <col min="6" max="6" width="19.42578125" customWidth="1"/>
    <col min="7" max="7" width="18.7109375" customWidth="1"/>
    <col min="8" max="8" width="0.7109375" customWidth="1"/>
    <col min="9" max="9" width="0.42578125" customWidth="1"/>
    <col min="10" max="10" width="23" hidden="1" customWidth="1"/>
    <col min="11" max="11" width="25.5703125" customWidth="1"/>
    <col min="13" max="13" width="28.28515625" customWidth="1"/>
  </cols>
  <sheetData>
    <row r="1" spans="1:13" x14ac:dyDescent="0.25">
      <c r="D1"/>
      <c r="F1" s="58" t="s">
        <v>17</v>
      </c>
      <c r="G1" s="58"/>
    </row>
    <row r="2" spans="1:13" ht="24" customHeight="1" x14ac:dyDescent="0.25">
      <c r="A2" s="60" t="s">
        <v>32</v>
      </c>
      <c r="B2" s="60"/>
      <c r="C2" s="60"/>
      <c r="D2" s="60"/>
      <c r="E2" s="60"/>
      <c r="F2" s="60"/>
      <c r="G2" s="60"/>
    </row>
    <row r="3" spans="1:13" ht="15" customHeight="1" x14ac:dyDescent="0.25">
      <c r="A3" s="58"/>
      <c r="B3" s="58"/>
      <c r="C3" s="58"/>
      <c r="D3" s="58"/>
      <c r="E3" s="58"/>
      <c r="F3" s="58"/>
      <c r="G3" s="58"/>
    </row>
    <row r="4" spans="1:13" ht="40.5" customHeight="1" thickBot="1" x14ac:dyDescent="0.3">
      <c r="A4" s="53" t="s">
        <v>0</v>
      </c>
      <c r="B4" s="54" t="s">
        <v>1</v>
      </c>
      <c r="C4" s="54" t="s">
        <v>21</v>
      </c>
      <c r="D4" s="55" t="s">
        <v>22</v>
      </c>
      <c r="E4" s="56" t="s">
        <v>2</v>
      </c>
      <c r="F4" s="57" t="s">
        <v>23</v>
      </c>
      <c r="G4" s="57" t="s">
        <v>3</v>
      </c>
    </row>
    <row r="5" spans="1:13" ht="21.75" customHeight="1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25</v>
      </c>
      <c r="C6" s="2" t="s">
        <v>4</v>
      </c>
      <c r="D6" s="4">
        <f>E6+F6+G6</f>
        <v>14620</v>
      </c>
      <c r="E6" s="8">
        <v>413</v>
      </c>
      <c r="F6" s="8">
        <v>13112</v>
      </c>
      <c r="G6" s="8">
        <v>1095</v>
      </c>
      <c r="H6" s="19"/>
      <c r="I6" s="15"/>
      <c r="M6" s="1"/>
    </row>
    <row r="7" spans="1:13" ht="43.5" customHeight="1" x14ac:dyDescent="0.25">
      <c r="A7" s="6" t="s">
        <v>5</v>
      </c>
      <c r="B7" s="11" t="s">
        <v>18</v>
      </c>
      <c r="C7" s="2" t="s">
        <v>24</v>
      </c>
      <c r="D7" s="4">
        <f>E7+F7+G7</f>
        <v>52871296193.580002</v>
      </c>
      <c r="E7" s="49">
        <v>10289115279.52</v>
      </c>
      <c r="F7" s="49">
        <v>42075130890.199997</v>
      </c>
      <c r="G7" s="49">
        <v>507050023.86000001</v>
      </c>
      <c r="H7" s="25"/>
      <c r="I7" s="16"/>
      <c r="J7" s="25"/>
      <c r="M7" s="14"/>
    </row>
    <row r="8" spans="1:13" ht="25.5" customHeight="1" x14ac:dyDescent="0.25">
      <c r="A8" s="61" t="s">
        <v>26</v>
      </c>
      <c r="B8" s="62"/>
      <c r="C8" s="62"/>
      <c r="D8" s="62"/>
      <c r="E8" s="62"/>
      <c r="F8" s="62"/>
      <c r="G8" s="62"/>
      <c r="H8" s="25"/>
      <c r="I8" s="16"/>
      <c r="J8" s="25"/>
      <c r="M8" s="14"/>
    </row>
    <row r="9" spans="1:13" ht="21" x14ac:dyDescent="0.25">
      <c r="A9" s="3" t="s">
        <v>6</v>
      </c>
      <c r="B9" s="12" t="s">
        <v>19</v>
      </c>
      <c r="C9" s="2" t="s">
        <v>4</v>
      </c>
      <c r="D9" s="4">
        <f>E9+F9+G9</f>
        <v>6146</v>
      </c>
      <c r="E9" s="48">
        <v>206</v>
      </c>
      <c r="F9" s="48">
        <v>5422</v>
      </c>
      <c r="G9" s="48">
        <v>518</v>
      </c>
      <c r="H9" s="16"/>
      <c r="I9" s="15"/>
      <c r="J9" s="30"/>
    </row>
    <row r="10" spans="1:13" ht="33.75" x14ac:dyDescent="0.3">
      <c r="A10" s="6" t="s">
        <v>7</v>
      </c>
      <c r="B10" s="13" t="s">
        <v>8</v>
      </c>
      <c r="C10" s="2" t="s">
        <v>24</v>
      </c>
      <c r="D10" s="4">
        <f t="shared" ref="D10:D14" si="0">E10+F10+G10</f>
        <v>11199030450.449999</v>
      </c>
      <c r="E10" s="49">
        <v>2569397129.1999998</v>
      </c>
      <c r="F10" s="49">
        <v>8418642145.6099997</v>
      </c>
      <c r="G10" s="49">
        <v>210991175.63999999</v>
      </c>
      <c r="H10" s="26"/>
      <c r="I10" s="16"/>
      <c r="J10" s="14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1596</v>
      </c>
      <c r="E11" s="48">
        <v>6</v>
      </c>
      <c r="F11" s="48">
        <v>1468</v>
      </c>
      <c r="G11" s="48">
        <v>122</v>
      </c>
      <c r="H11" s="27"/>
      <c r="I11" s="16"/>
    </row>
    <row r="12" spans="1:13" ht="48.75" customHeight="1" x14ac:dyDescent="0.25">
      <c r="A12" s="6" t="s">
        <v>14</v>
      </c>
      <c r="B12" s="13" t="s">
        <v>10</v>
      </c>
      <c r="C12" s="2" t="s">
        <v>24</v>
      </c>
      <c r="D12" s="4">
        <f t="shared" si="0"/>
        <v>3138320688.4800005</v>
      </c>
      <c r="E12" s="49">
        <v>27909676.550000001</v>
      </c>
      <c r="F12" s="49">
        <f>3074537403.33+3033769.03</f>
        <v>3077571172.3600001</v>
      </c>
      <c r="G12" s="49">
        <f>32432789.57+407050</f>
        <v>32839839.57</v>
      </c>
      <c r="H12" s="25"/>
      <c r="I12" s="16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 t="shared" si="0"/>
        <v>6429</v>
      </c>
      <c r="E13" s="48">
        <v>172</v>
      </c>
      <c r="F13" s="48">
        <v>5828</v>
      </c>
      <c r="G13" s="48">
        <v>429</v>
      </c>
      <c r="H13" s="28"/>
      <c r="I13" s="29"/>
    </row>
    <row r="14" spans="1:13" ht="45" x14ac:dyDescent="0.25">
      <c r="A14" s="6" t="s">
        <v>15</v>
      </c>
      <c r="B14" s="13" t="s">
        <v>12</v>
      </c>
      <c r="C14" s="2" t="s">
        <v>24</v>
      </c>
      <c r="D14" s="4">
        <f t="shared" si="0"/>
        <v>32492078680.450001</v>
      </c>
      <c r="E14" s="49">
        <v>6720584603.71</v>
      </c>
      <c r="F14" s="49">
        <f>25497793275.08+24192418</f>
        <v>25521985693.080002</v>
      </c>
      <c r="G14" s="49">
        <f>249318795.36+189588.3</f>
        <v>249508383.66000003</v>
      </c>
      <c r="H14" s="14"/>
      <c r="I14" s="14"/>
    </row>
    <row r="15" spans="1:13" x14ac:dyDescent="0.25">
      <c r="A15" s="24"/>
      <c r="B15" s="59" t="s">
        <v>20</v>
      </c>
      <c r="C15" s="59"/>
      <c r="D15" s="59"/>
      <c r="E15" s="59"/>
      <c r="F15" s="59"/>
      <c r="G15" s="59"/>
      <c r="M15" s="50"/>
    </row>
    <row r="16" spans="1:13" x14ac:dyDescent="0.25">
      <c r="D16"/>
      <c r="H16" s="14"/>
      <c r="I16" t="e">
        <f>D13/E18*100</f>
        <v>#DIV/0!</v>
      </c>
      <c r="M16" s="25"/>
    </row>
    <row r="17" spans="2:13" x14ac:dyDescent="0.25">
      <c r="D17" s="51"/>
      <c r="E17" s="51"/>
      <c r="F17" s="51"/>
      <c r="H17" s="14"/>
      <c r="I17" s="14" t="e">
        <f>D14/D18*100</f>
        <v>#DIV/0!</v>
      </c>
    </row>
    <row r="18" spans="2:13" ht="15.75" x14ac:dyDescent="0.25">
      <c r="C18" s="34"/>
      <c r="D18" s="37"/>
      <c r="E18" s="38"/>
      <c r="F18" s="39"/>
      <c r="G18" s="39"/>
      <c r="H18" s="31"/>
      <c r="I18" s="35">
        <v>19140669432.560001</v>
      </c>
      <c r="J18" s="34" t="s">
        <v>30</v>
      </c>
      <c r="K18" s="34"/>
    </row>
    <row r="19" spans="2:13" ht="15.75" x14ac:dyDescent="0.25">
      <c r="B19" s="14"/>
      <c r="C19" s="34"/>
      <c r="D19" s="40"/>
      <c r="E19" s="41"/>
      <c r="F19" s="40"/>
      <c r="G19" s="39"/>
      <c r="H19" s="31"/>
      <c r="I19" s="33">
        <v>880914803.60000002</v>
      </c>
      <c r="J19" s="34">
        <v>4.5</v>
      </c>
      <c r="K19" s="34"/>
    </row>
    <row r="20" spans="2:13" ht="15.75" x14ac:dyDescent="0.25">
      <c r="B20" s="14"/>
      <c r="C20" s="34"/>
      <c r="D20" s="52"/>
      <c r="E20" s="41"/>
      <c r="F20" s="39"/>
      <c r="G20" s="39"/>
      <c r="H20" s="32"/>
      <c r="I20" s="33">
        <v>5641450366.2200003</v>
      </c>
      <c r="J20" s="34" t="s">
        <v>27</v>
      </c>
      <c r="K20" s="34"/>
      <c r="M20" s="14"/>
    </row>
    <row r="21" spans="2:13" ht="30" x14ac:dyDescent="0.25">
      <c r="B21" s="17"/>
      <c r="C21" s="34"/>
      <c r="D21" s="40"/>
      <c r="E21" s="41"/>
      <c r="F21" s="39"/>
      <c r="G21" s="39"/>
      <c r="H21" s="32"/>
      <c r="I21" s="33">
        <f>SUM(I18:I20)</f>
        <v>25663034602.380001</v>
      </c>
      <c r="J21" s="34" t="s">
        <v>28</v>
      </c>
      <c r="K21" s="34"/>
    </row>
    <row r="22" spans="2:13" x14ac:dyDescent="0.25">
      <c r="C22" s="34"/>
      <c r="D22" s="39"/>
      <c r="E22" s="39"/>
      <c r="F22" s="39"/>
      <c r="G22" s="39"/>
      <c r="H22" s="34"/>
      <c r="I22" s="34"/>
      <c r="J22" s="34"/>
      <c r="K22" s="34"/>
    </row>
    <row r="23" spans="2:13" x14ac:dyDescent="0.25">
      <c r="C23" s="34"/>
      <c r="D23" s="39"/>
      <c r="E23" s="39"/>
      <c r="F23" s="39"/>
      <c r="G23" s="42"/>
      <c r="H23" s="34"/>
      <c r="I23" s="34">
        <f>I18/I21*100</f>
        <v>74.58459114100593</v>
      </c>
      <c r="J23" s="34"/>
      <c r="K23" s="34"/>
    </row>
    <row r="24" spans="2:13" x14ac:dyDescent="0.25">
      <c r="C24" s="34"/>
      <c r="D24" s="39"/>
      <c r="E24" s="39"/>
      <c r="F24" s="39"/>
      <c r="G24" s="39"/>
      <c r="H24" s="34"/>
      <c r="I24" s="34"/>
      <c r="J24" s="34"/>
      <c r="K24" s="34"/>
    </row>
    <row r="25" spans="2:13" x14ac:dyDescent="0.25">
      <c r="C25" s="34"/>
      <c r="D25" s="40"/>
      <c r="E25" s="39"/>
      <c r="F25" s="39"/>
      <c r="G25" s="39"/>
      <c r="H25" s="34"/>
      <c r="I25" s="36">
        <f>D10/I21*100</f>
        <v>43.63876144799881</v>
      </c>
      <c r="J25" s="34" t="s">
        <v>29</v>
      </c>
      <c r="K25" s="34"/>
    </row>
    <row r="26" spans="2:13" x14ac:dyDescent="0.25">
      <c r="B26" s="1"/>
      <c r="C26" s="34"/>
      <c r="D26" s="43"/>
      <c r="E26" s="39"/>
      <c r="F26" s="39"/>
      <c r="G26" s="39"/>
      <c r="H26" s="34"/>
      <c r="I26" s="34"/>
      <c r="J26" s="34"/>
      <c r="K26" s="34"/>
    </row>
    <row r="27" spans="2:13" x14ac:dyDescent="0.25">
      <c r="C27" s="34"/>
      <c r="D27" s="40"/>
      <c r="E27" s="39"/>
      <c r="F27" s="39"/>
      <c r="G27" s="39"/>
      <c r="H27" s="34"/>
      <c r="I27" s="34">
        <f>F6/D6*100</f>
        <v>89.685362517099861</v>
      </c>
      <c r="J27" s="34"/>
      <c r="K27" s="34"/>
    </row>
    <row r="28" spans="2:13" x14ac:dyDescent="0.25">
      <c r="C28" s="34"/>
      <c r="D28" s="39"/>
      <c r="E28" s="44"/>
      <c r="F28" s="44"/>
      <c r="G28" s="45"/>
      <c r="H28" s="34" t="e">
        <f>#REF!/E18*100</f>
        <v>#REF!</v>
      </c>
      <c r="I28" s="34"/>
      <c r="J28" s="34"/>
      <c r="K28" s="34"/>
    </row>
    <row r="29" spans="2:13" x14ac:dyDescent="0.25">
      <c r="C29" s="34"/>
      <c r="D29" s="39"/>
      <c r="E29" s="39"/>
      <c r="F29" s="39"/>
      <c r="G29" s="39"/>
      <c r="H29" s="36" t="e">
        <f>#REF!/D18*100</f>
        <v>#REF!</v>
      </c>
      <c r="I29" s="34"/>
      <c r="J29" s="34"/>
      <c r="K29" s="34"/>
    </row>
    <row r="30" spans="2:13" x14ac:dyDescent="0.25">
      <c r="C30" s="34"/>
      <c r="D30" s="39"/>
      <c r="E30" s="39"/>
      <c r="F30" s="39"/>
      <c r="G30" s="39"/>
      <c r="H30" s="34"/>
      <c r="I30" s="34">
        <v>14424008348.93</v>
      </c>
      <c r="J30" s="34" t="s">
        <v>31</v>
      </c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>
        <f>I18/I30*100</f>
        <v>132.70007177983845</v>
      </c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2023-02-14T11:16:58Z</dcterms:modified>
</cp:coreProperties>
</file>